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collectifdemarches.sharepoint.com/sites/msteams_871460_111513-EcritureCCR/Documents partages/Ecriture CCR/Fiches critères/ANNEXES_6_ECONOMIE_CIRCULAIRE/"/>
    </mc:Choice>
  </mc:AlternateContent>
  <xr:revisionPtr revIDLastSave="9" documentId="8_{64DB0AFE-2BD4-4BB1-83C9-853702E19A80}" xr6:coauthVersionLast="47" xr6:coauthVersionMax="47" xr10:uidLastSave="{CD168F41-1483-49D9-BCD2-09AD84E7514E}"/>
  <bookViews>
    <workbookView xWindow="-108" yWindow="-108" windowWidth="23256" windowHeight="12456" xr2:uid="{00000000-000D-0000-FFFF-FFFF00000000}"/>
  </bookViews>
  <sheets>
    <sheet name="Accueil" sheetId="7" r:id="rId1"/>
    <sheet name="Conception" sheetId="11" r:id="rId2"/>
    <sheet name="Réalisation " sheetId="10" r:id="rId3"/>
  </sheets>
  <definedNames>
    <definedName name="_ftn1">#REF!</definedName>
    <definedName name="_ftnref1">#REF!</definedName>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 i="11" l="1"/>
  <c r="J69" i="11"/>
  <c r="H69" i="11"/>
  <c r="J68" i="11"/>
  <c r="H68" i="11"/>
  <c r="J67" i="11"/>
  <c r="H67" i="11"/>
  <c r="J66" i="11"/>
  <c r="H66" i="11"/>
  <c r="J65" i="11"/>
  <c r="H65" i="11"/>
  <c r="J64" i="11"/>
  <c r="H64" i="11"/>
  <c r="J63" i="11"/>
  <c r="H63" i="11"/>
  <c r="J62" i="11"/>
  <c r="H62" i="11"/>
  <c r="J61" i="11"/>
  <c r="H61" i="11"/>
  <c r="J60" i="11"/>
  <c r="H60" i="11"/>
  <c r="J59" i="11"/>
  <c r="K59" i="11" s="1"/>
  <c r="H59" i="11"/>
  <c r="J58" i="11"/>
  <c r="H58" i="11"/>
  <c r="H57" i="11"/>
  <c r="H56" i="11"/>
  <c r="J55" i="11"/>
  <c r="K55" i="11" s="1"/>
  <c r="H55" i="11"/>
  <c r="H54" i="11"/>
  <c r="H53" i="11"/>
  <c r="J52" i="11"/>
  <c r="H52" i="11"/>
  <c r="H51" i="11"/>
  <c r="H50" i="11"/>
  <c r="J49" i="11"/>
  <c r="H49" i="11"/>
  <c r="H48" i="11"/>
  <c r="J47" i="11"/>
  <c r="H47" i="11"/>
  <c r="H46" i="11"/>
  <c r="H45" i="11"/>
  <c r="J44" i="11"/>
  <c r="H44" i="11"/>
  <c r="H43" i="11"/>
  <c r="H42" i="11"/>
  <c r="J41" i="11"/>
  <c r="H41" i="11"/>
  <c r="H40" i="11"/>
  <c r="H39" i="11"/>
  <c r="J38" i="11"/>
  <c r="H38" i="11"/>
  <c r="H37" i="11"/>
  <c r="H36" i="11"/>
  <c r="J35" i="11"/>
  <c r="K35" i="11" s="1"/>
  <c r="H35" i="11"/>
  <c r="J34" i="11"/>
  <c r="H34" i="11"/>
  <c r="J33" i="11"/>
  <c r="H33" i="11"/>
  <c r="J32" i="11"/>
  <c r="K32" i="11" s="1"/>
  <c r="H32" i="11"/>
  <c r="J31" i="11"/>
  <c r="H31" i="11"/>
  <c r="H30" i="11"/>
  <c r="H29" i="11"/>
  <c r="J28" i="11"/>
  <c r="H28" i="11"/>
  <c r="H27" i="11"/>
  <c r="H26" i="11"/>
  <c r="K25" i="11"/>
  <c r="J25" i="11"/>
  <c r="H25" i="11"/>
  <c r="H24" i="11"/>
  <c r="H23" i="11"/>
  <c r="J22" i="11"/>
  <c r="H22" i="11"/>
  <c r="J21" i="11"/>
  <c r="H21" i="11"/>
  <c r="H20" i="11"/>
  <c r="H19" i="11"/>
  <c r="J18" i="11"/>
  <c r="H18" i="11"/>
  <c r="H17" i="11"/>
  <c r="H16" i="11"/>
  <c r="J15" i="11"/>
  <c r="H15" i="11"/>
  <c r="M14" i="11"/>
  <c r="H14" i="11"/>
  <c r="H13" i="11"/>
  <c r="J12" i="11"/>
  <c r="M15" i="11" s="1"/>
  <c r="H12" i="11"/>
  <c r="H11" i="11"/>
  <c r="J10" i="11"/>
  <c r="H10" i="11"/>
  <c r="H9" i="11"/>
  <c r="H8" i="11"/>
  <c r="J7" i="11"/>
  <c r="H7" i="11"/>
  <c r="H5" i="11"/>
  <c r="H4" i="11"/>
  <c r="J3" i="11"/>
  <c r="K3" i="11" s="1"/>
  <c r="H3" i="11"/>
  <c r="H7" i="10"/>
  <c r="J7" i="10"/>
  <c r="J3" i="10"/>
  <c r="J60" i="10"/>
  <c r="J61" i="10"/>
  <c r="J62" i="10"/>
  <c r="J63" i="10"/>
  <c r="J64" i="10"/>
  <c r="J65" i="10"/>
  <c r="J66" i="10"/>
  <c r="J67" i="10"/>
  <c r="J68" i="10"/>
  <c r="J69" i="10"/>
  <c r="J59" i="10"/>
  <c r="J58" i="10"/>
  <c r="K55" i="10" s="1"/>
  <c r="J55" i="10"/>
  <c r="J52" i="10"/>
  <c r="J49" i="10"/>
  <c r="J47" i="10"/>
  <c r="J44" i="10"/>
  <c r="J41" i="10"/>
  <c r="J38" i="10"/>
  <c r="J35" i="10"/>
  <c r="K35" i="10" s="1"/>
  <c r="J33" i="10"/>
  <c r="J34" i="10"/>
  <c r="J32" i="10"/>
  <c r="J31" i="10"/>
  <c r="J28" i="10"/>
  <c r="J25" i="10"/>
  <c r="H25" i="10"/>
  <c r="M14" i="10"/>
  <c r="J10" i="10"/>
  <c r="J21" i="10"/>
  <c r="H14" i="10"/>
  <c r="H13" i="10"/>
  <c r="J12" i="10"/>
  <c r="J15" i="10"/>
  <c r="H3" i="10"/>
  <c r="H11" i="10"/>
  <c r="H12" i="10"/>
  <c r="H15" i="10"/>
  <c r="H16" i="10"/>
  <c r="H17" i="10"/>
  <c r="H18" i="10"/>
  <c r="H19" i="10"/>
  <c r="H20" i="10"/>
  <c r="H21" i="10"/>
  <c r="H22" i="10"/>
  <c r="H23" i="10"/>
  <c r="H24"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8" i="10"/>
  <c r="H9" i="10"/>
  <c r="H10" i="10"/>
  <c r="H4" i="10"/>
  <c r="H5" i="10"/>
  <c r="K12" i="11" l="1"/>
  <c r="K3" i="10"/>
  <c r="K25" i="10"/>
  <c r="K59" i="10"/>
  <c r="K32" i="10"/>
  <c r="J22" i="10"/>
  <c r="J18" i="10"/>
  <c r="K12" i="10" l="1"/>
  <c r="N2" i="10"/>
  <c r="M15" i="10"/>
</calcChain>
</file>

<file path=xl/sharedStrings.xml><?xml version="1.0" encoding="utf-8"?>
<sst xmlns="http://schemas.openxmlformats.org/spreadsheetml/2006/main" count="381" uniqueCount="159">
  <si>
    <t>Le score de démontabilité, objet de ce levier 2, doit être mesuré lors des étapes de conception et de réalisation. Cet onglet est dédié au calcul du score de démontabilité lors de l'étape de conception.</t>
  </si>
  <si>
    <t>Lots</t>
  </si>
  <si>
    <t>Sous-lots</t>
  </si>
  <si>
    <t>Exemples de produits du sous-lot</t>
  </si>
  <si>
    <t>Est-ce que le bâtiment contient des produits de ce sous-lot ? (Oui/Non)</t>
  </si>
  <si>
    <t>Condition d’atteinte du niveau</t>
  </si>
  <si>
    <t>Le niveau obtenu est le plus haut niveau respectant le critère défini dans la colonne « Condition d’atteinte de niveau »</t>
  </si>
  <si>
    <t>Est-ce que le niveau est atteint ?
Oui/Non</t>
  </si>
  <si>
    <t>Valeur numérique de l'atteinte du niveau</t>
  </si>
  <si>
    <t>Comment les principes de démontabilité ont-ils été intégrés dans la conception du bâtiment ?  En quoi respecte-t-il le critère défini ?</t>
  </si>
  <si>
    <t>Score total du sous-lot</t>
  </si>
  <si>
    <t>Score total du lot</t>
  </si>
  <si>
    <t xml:space="preserve">Score total de de démontabilité du  bâtiment </t>
  </si>
  <si>
    <t>Lot 4 : Couverture-Etanchéité-Charpente-Zinguerie</t>
  </si>
  <si>
    <t>4,1 Toitures terrasses</t>
  </si>
  <si>
    <t xml:space="preserve">Eléments constituant un complexe d’étanchéité : 
- feuille pare-vapeur (éventuelle), 
- isolant (éventuel), 
- revêtement d’étanchéité monocouche en feuille ou revêtement d’étanchéité bicouche en feuilles, ou système d’étanchéité liquide ou asphalte
- la protection lourde éventuellement mise en œuvre sur le complexe d’étanchéité
</t>
  </si>
  <si>
    <t>90 %
Où % = m² de toiture respectant les critères rapporté à la surface totale de toiture</t>
  </si>
  <si>
    <t xml:space="preserve">Niveau 1 : un seul élément* est démontable (y compris la protection lourde éventuelle).  </t>
  </si>
  <si>
    <t>Niveau 2 : au moins deux éléments sont démontables.</t>
  </si>
  <si>
    <t>Niveau 3 : niveau 3 : au moins trois éléments sont démontables.</t>
  </si>
  <si>
    <t xml:space="preserve">Conception pour le démontage :  
Démarche de conception d’un produit ou d’un bien immobilier construit (3.8) qui facilite le démontage (3.12) à la fin de sa durée de vie utile, de telle façon que des composants (3.7) et des pièces puissent être réutilisés, recyclés, récupérés en vue d’une valorisation énergétique ou détournés, d’une autre manière, du flux des déchets (source Norme NF ISO 20887) 
Accessibilité : 
Prévoir un accès facile aux différents éléments et services pour qu’ils puissent être atteints et démontés sans perte de temps ni impact sur les éléments adjacents. 
Simplicité :  
Favoriser la simplicité (des formes, éléments, assemblages) et minimiser la diversité de produits afin de faciliter les opérations de montage/démontage, et la capacité de réemploi des éléments. 
Indépendance :  
Favoriser l’indépendance des ensembles/systèmes pour rendre possible la séparation des éléments lors du démontage, réduire l’impact ou les risques de dégradations sur les éléments adjacents. </t>
  </si>
  <si>
    <t>sont considérés comme « démontables » * : 
- les, éléments – feuille pare-vapeur, isolant, revêtement d’étanchéité – posés librement en indépendance
- les, éléments – feuille pare-vapeur, isolant, revêtement d’étanchéité – mis en œuvre par fixations mécaniques 
- les protections lourdes suivantes : granulats, pavés, dalles posées à sec, dalles sur plots, platelages bois sur plots, végétalisation, jardin et leurs accessoires : plots, couche de désolidarisation, couche filtrante, couche drainante. 
Note : le revêtement d’étanchéité monocouche ou bicouche est considéré comme démontable si son liaisonnement est la pose en indépendance ou par fixation mécanique.
Ne sont pas considérés comme « démontables » : 
- les éléments collés, soudés ou liaisonnés par auto-adhésivité à leur support.
- Les protections lourdes suivantes : dalles scellées sur mortier, chape mortier , dallage béton</t>
  </si>
  <si>
    <t xml:space="preserve">4.2 Toitures en pente
</t>
  </si>
  <si>
    <t>Etanchéité, Eléments de couverture
(tuiles, tôles, ardoises, etc.), etc.</t>
  </si>
  <si>
    <r>
      <t xml:space="preserve">90%
</t>
    </r>
    <r>
      <rPr>
        <sz val="10"/>
        <color theme="1"/>
        <rFont val="Arial"/>
        <family val="2"/>
      </rPr>
      <t>où % = m² de toiture respectant les critères rapporté à la surface totale de toiture</t>
    </r>
    <r>
      <rPr>
        <b/>
        <sz val="10"/>
        <color theme="1"/>
        <rFont val="Arial"/>
        <family val="2"/>
      </rPr>
      <t xml:space="preserve">
</t>
    </r>
    <r>
      <rPr>
        <i/>
        <sz val="10"/>
        <color theme="1"/>
        <rFont val="Arial"/>
        <family val="2"/>
      </rPr>
      <t>Nota : Les surfaces de ce sous-lot sont à déterminer par projection verticale</t>
    </r>
  </si>
  <si>
    <r>
      <t xml:space="preserve">Niveau 1 : </t>
    </r>
    <r>
      <rPr>
        <sz val="10"/>
        <color theme="1"/>
        <rFont val="Arial"/>
        <family val="2"/>
      </rPr>
      <t>Les éléments de couverture sont fixés par des connexions mécaniques réversibles.</t>
    </r>
  </si>
  <si>
    <r>
      <t xml:space="preserve">Niveau 2 : </t>
    </r>
    <r>
      <rPr>
        <sz val="10"/>
        <color theme="1"/>
        <rFont val="Arial"/>
        <family val="2"/>
      </rPr>
      <t>Niveau 1 + Les membranes d'étanchéité sont fixées par des connexions mécaniques réversibles.</t>
    </r>
  </si>
  <si>
    <r>
      <t xml:space="preserve">Niveau 3 : </t>
    </r>
    <r>
      <rPr>
        <sz val="10"/>
        <color theme="1"/>
        <rFont val="Arial"/>
        <family val="2"/>
      </rPr>
      <t>Niveau 2 + Les panneaux isolants sont fixés mécaniquement.</t>
    </r>
  </si>
  <si>
    <t>4.3 Éléments techniques de toiture</t>
  </si>
  <si>
    <t>Cheminées, lanterneaux, désenfumages,chéneaux et descentes de gouttière, etc.</t>
  </si>
  <si>
    <r>
      <t xml:space="preserve">80%
</t>
    </r>
    <r>
      <rPr>
        <sz val="10"/>
        <color theme="1"/>
        <rFont val="Arial"/>
        <family val="2"/>
      </rPr>
      <t>où % = Nombre d'unités d’éléments respectant le critère rapporté au nombre d'unités totales</t>
    </r>
  </si>
  <si>
    <r>
      <t>Niveau 1 : </t>
    </r>
    <r>
      <rPr>
        <sz val="10"/>
        <color theme="1"/>
        <rFont val="Arial"/>
        <family val="2"/>
      </rPr>
      <t>Les connexions des unités sont accessibles.</t>
    </r>
  </si>
  <si>
    <r>
      <t xml:space="preserve">Niveau 2 : </t>
    </r>
    <r>
      <rPr>
        <sz val="10"/>
        <color theme="1"/>
        <rFont val="Arial"/>
        <family val="2"/>
      </rPr>
      <t>Niveau 1 + L’élément est fixé par des connexions mécaniques réversibles.</t>
    </r>
  </si>
  <si>
    <t>Lot 5 : Cloisonnement-Doublage-Plafonds suspendus-Menuiseries intérieures</t>
  </si>
  <si>
    <t>5.1 Cloisons et portes intérieures</t>
  </si>
  <si>
    <t>Cloisons de distribution, cloisons fixes, cloisons mobiles, cloisons amovibles, etc.</t>
  </si>
  <si>
    <r>
      <t xml:space="preserve">50%
</t>
    </r>
    <r>
      <rPr>
        <sz val="10"/>
        <color theme="1"/>
        <rFont val="Arial"/>
        <family val="2"/>
      </rPr>
      <t>où % = ml de cloisons respectant les critères rapporté au ml de cloisons totale</t>
    </r>
  </si>
  <si>
    <r>
      <t xml:space="preserve">Niveau 1 : </t>
    </r>
    <r>
      <rPr>
        <sz val="10"/>
        <color theme="1"/>
        <rFont val="Arial"/>
        <family val="2"/>
      </rPr>
      <t xml:space="preserve">La dépose de la cloison propre (sans impuretés des couches adjacentes) est possible mais implique des dommages esthétiques à l'ouvrage (murs et sols attenants).
</t>
    </r>
    <r>
      <rPr>
        <i/>
        <sz val="10"/>
        <color theme="1"/>
        <rFont val="Arial"/>
        <family val="2"/>
      </rPr>
      <t>Nota : La dépose de la cloison ne doit pas entraîner des dommages pouvant altérer la stabilité des murs et des sols concernés</t>
    </r>
  </si>
  <si>
    <r>
      <t xml:space="preserve">Niveau 2 : </t>
    </r>
    <r>
      <rPr>
        <sz val="10"/>
        <color theme="1"/>
        <rFont val="Arial"/>
        <family val="2"/>
      </rPr>
      <t>La cloison peut être déposée proprement (sans impuretés des couches adjacentes), mais la forme et la structure  de celle-ci est endommagées ou détruites</t>
    </r>
  </si>
  <si>
    <r>
      <t>Niveau 3</t>
    </r>
    <r>
      <rPr>
        <sz val="10"/>
        <color theme="1"/>
        <rFont val="Arial"/>
        <family val="2"/>
      </rPr>
      <t xml:space="preserve"> : </t>
    </r>
    <r>
      <rPr>
        <sz val="10"/>
        <color rgb="FF000000"/>
        <rFont val="Arial"/>
        <family val="2"/>
      </rPr>
      <t>La dépose de la cloison est possible en vue de son réemploi, sans endommager l’ouvrage.</t>
    </r>
  </si>
  <si>
    <t>5.2 Doublages mur, matériaux de protection, isolants et membranes</t>
  </si>
  <si>
    <t>Plaques de plâtre, matériaux de protection incendie, éléments d'isolation thermique intérieure (combles, murs, planchers, etc.), éléments d'isolation acoustique (murs, cloisons, planchers), etc.</t>
  </si>
  <si>
    <r>
      <t xml:space="preserve">50%
</t>
    </r>
    <r>
      <rPr>
        <sz val="10"/>
        <color theme="1"/>
        <rFont val="Arial"/>
        <family val="2"/>
      </rPr>
      <t>où % = m² d'éléments de doublage respectant les critères rapporté au m² d’éléments de doublage total</t>
    </r>
  </si>
  <si>
    <r>
      <t xml:space="preserve">Niveau 1 : </t>
    </r>
    <r>
      <rPr>
        <sz val="10"/>
        <color rgb="FF000000"/>
        <rFont val="Arial"/>
        <family val="2"/>
      </rPr>
      <t>La couche supérieure des doublages est démontable (</t>
    </r>
    <r>
      <rPr>
        <sz val="10"/>
        <color theme="1"/>
        <rFont val="Arial"/>
        <family val="2"/>
      </rPr>
      <t>sans impuretés des couches adjacentes</t>
    </r>
    <r>
      <rPr>
        <sz val="11"/>
        <color theme="1"/>
        <rFont val="Arial"/>
        <family val="2"/>
      </rPr>
      <t xml:space="preserve">) </t>
    </r>
    <r>
      <rPr>
        <sz val="10"/>
        <color rgb="FF000000"/>
        <rFont val="Arial"/>
        <family val="2"/>
      </rPr>
      <t>sans endommagement des murs et sols attenants</t>
    </r>
  </si>
  <si>
    <r>
      <t xml:space="preserve">Niveau 2 : </t>
    </r>
    <r>
      <rPr>
        <sz val="10"/>
        <color theme="1"/>
        <rFont val="Arial"/>
        <family val="2"/>
      </rPr>
      <t>Niveau 1 + L’isolant est fixé mécaniquement et n’est pas collé.</t>
    </r>
  </si>
  <si>
    <r>
      <t xml:space="preserve">Niveau 3 : </t>
    </r>
    <r>
      <rPr>
        <sz val="10"/>
        <color theme="1"/>
        <rFont val="Arial"/>
        <family val="2"/>
      </rPr>
      <t>Niveau 2 + L’isolant est sous la forme d’un panneau ou d’un rouleau.</t>
    </r>
  </si>
  <si>
    <t>5.3 Plafonds suspendus</t>
  </si>
  <si>
    <t>Systèmes de fixation, systèmes de suspension, plafonds tendus, etc.</t>
  </si>
  <si>
    <r>
      <t>80%</t>
    </r>
    <r>
      <rPr>
        <sz val="10"/>
        <color theme="1"/>
        <rFont val="Arial"/>
        <family val="2"/>
      </rPr>
      <t xml:space="preserve">
où % = m² de plafond respectant les critères rapporté au m² de plafond suspendu total</t>
    </r>
  </si>
  <si>
    <r>
      <t xml:space="preserve">Niveau 1 : </t>
    </r>
    <r>
      <rPr>
        <sz val="10"/>
        <color theme="1"/>
        <rFont val="Arial"/>
        <family val="2"/>
      </rPr>
      <t xml:space="preserve">La dépose propre du plafond suspendu (sans impuretés des couches adjacentes) est possible mais implique des dommages à l’ouvrage. 
</t>
    </r>
    <r>
      <rPr>
        <b/>
        <sz val="10"/>
        <color theme="1"/>
        <rFont val="Arial"/>
        <family val="2"/>
      </rPr>
      <t xml:space="preserve">
</t>
    </r>
  </si>
  <si>
    <r>
      <t xml:space="preserve">Niveau 2 : </t>
    </r>
    <r>
      <rPr>
        <sz val="10"/>
        <color theme="1"/>
        <rFont val="Arial"/>
        <family val="2"/>
      </rPr>
      <t>Le plafond est un plafond suspendu modulaire.</t>
    </r>
  </si>
  <si>
    <r>
      <t xml:space="preserve">Niveau 3 : </t>
    </r>
    <r>
      <rPr>
        <sz val="10"/>
        <color theme="1"/>
        <rFont val="Arial"/>
        <family val="2"/>
      </rPr>
      <t>Niveau 2 + Les dalles de faux-plafonds ne sont pas endommagées à la dépose.</t>
    </r>
  </si>
  <si>
    <t>5.4 Planchers surélevés</t>
  </si>
  <si>
    <t>Dalles sur plots (faux-planchers)</t>
  </si>
  <si>
    <r>
      <t xml:space="preserve">80%
</t>
    </r>
    <r>
      <rPr>
        <sz val="10"/>
        <color theme="1"/>
        <rFont val="Arial"/>
        <family val="2"/>
      </rPr>
      <t>où % = m² de plancher surélevé respectant les deux critères rapporté au m² de plancher surélevé total</t>
    </r>
  </si>
  <si>
    <r>
      <t>Niveau 1 : </t>
    </r>
    <r>
      <rPr>
        <sz val="10"/>
        <color theme="1"/>
        <rFont val="Arial"/>
        <family val="2"/>
      </rPr>
      <t>Le plancher est fixé avec des connexions mécaniques réversibles.</t>
    </r>
    <r>
      <rPr>
        <b/>
        <sz val="10"/>
        <color theme="1"/>
        <rFont val="Arial"/>
        <family val="2"/>
      </rPr>
      <t xml:space="preserve">
</t>
    </r>
    <r>
      <rPr>
        <i/>
        <sz val="10"/>
        <color theme="1"/>
        <rFont val="Arial"/>
        <family val="2"/>
      </rPr>
      <t xml:space="preserve">Note : La démontabilité de l’éventuel revêtement de sol associé au plancher est traitée dans le lot 7.1. </t>
    </r>
  </si>
  <si>
    <t>5.5 Menuiseries, Métalleries et Quincailleries</t>
  </si>
  <si>
    <t>Portes intérieures, portes palières intérieures, fenêtres intérieures, etc.</t>
  </si>
  <si>
    <r>
      <t xml:space="preserve">80%
</t>
    </r>
    <r>
      <rPr>
        <sz val="10"/>
        <color rgb="FF000000"/>
        <rFont val="Arial"/>
        <family val="2"/>
      </rPr>
      <t>où % = Nombre d’unités de bloc-porte (hors portes -coupe-feu) respectant les critères rapporté au nombre d’unités total (hors portes -coupe-feu)</t>
    </r>
  </si>
  <si>
    <r>
      <t>Niveau 1 :</t>
    </r>
    <r>
      <rPr>
        <sz val="10"/>
        <color theme="1"/>
        <rFont val="Arial"/>
        <family val="2"/>
      </rPr>
      <t> Le dégondage de la porte est réalisable sans déformation des éléments (pas de pose tunnel).</t>
    </r>
  </si>
  <si>
    <r>
      <t xml:space="preserve">Niveau 2 : </t>
    </r>
    <r>
      <rPr>
        <sz val="10"/>
        <color theme="1"/>
        <rFont val="Arial"/>
        <family val="2"/>
      </rPr>
      <t>Niveau 1 + Le bloc-porte n’est pas scellé dans la paroi.</t>
    </r>
  </si>
  <si>
    <r>
      <t xml:space="preserve">Niveau 3 : </t>
    </r>
    <r>
      <rPr>
        <sz val="10"/>
        <color theme="1"/>
        <rFont val="Arial"/>
        <family val="2"/>
      </rPr>
      <t>Niveau 2 + Les connexions mécaniques (entre la paroi et le bloc-porte) sont accessibles.</t>
    </r>
  </si>
  <si>
    <t>Lot 6 : Façades et menuiseries extérieures</t>
  </si>
  <si>
    <t>6.1 Revêtement, isolation et doublage extérieur</t>
  </si>
  <si>
    <t>Eléments d’isolation des murs par l’extérieur, enduits extérieurs, façades légères non-porteuses, bardages, parements de façade, pares-pluie, peintures, lasures, etc.</t>
  </si>
  <si>
    <r>
      <t xml:space="preserve">90%
 </t>
    </r>
    <r>
      <rPr>
        <sz val="10"/>
        <color theme="1"/>
        <rFont val="Arial"/>
        <family val="2"/>
      </rPr>
      <t>où % = m² de façade respectant les critères rapporté au m² de façade total</t>
    </r>
  </si>
  <si>
    <r>
      <t>Niveau 1 :</t>
    </r>
    <r>
      <rPr>
        <sz val="10"/>
        <color rgb="FF000000"/>
        <rFont val="Arial"/>
        <family val="2"/>
      </rPr>
      <t xml:space="preserve"> Les éléments de la façade (bardage, façades légères) sont démontables sans endommagement, sont fixés mécaniquement et avec des connexions accessibles.</t>
    </r>
  </si>
  <si>
    <r>
      <t>Niveau 2</t>
    </r>
    <r>
      <rPr>
        <sz val="10"/>
        <color rgb="FF000000"/>
        <rFont val="Arial"/>
        <family val="2"/>
      </rPr>
      <t> : Niveau 1 + L’isolant est fixé mécaniquement et non collé.</t>
    </r>
  </si>
  <si>
    <r>
      <t>Niveau 3</t>
    </r>
    <r>
      <rPr>
        <sz val="10"/>
        <color theme="1"/>
        <rFont val="Arial"/>
        <family val="2"/>
      </rPr>
      <t xml:space="preserve"> : </t>
    </r>
    <r>
      <rPr>
        <sz val="10"/>
        <color rgb="FF000000"/>
        <rFont val="Arial"/>
        <family val="2"/>
      </rPr>
      <t>Niveau 2 + L’ossature est fixée mécaniquement.</t>
    </r>
  </si>
  <si>
    <t>6.2 Portes, fenêtres, fermetures, protections solaires</t>
  </si>
  <si>
    <t>Fenêtres extérieures, portes-fenêtres, baies vitrées, volets battants, persiennes, volets roulants, stores, rideaux d’occultation, portes extérieures, portes de garage, issues de secours, etc.secours, etc.</t>
  </si>
  <si>
    <r>
      <t xml:space="preserve">80%
</t>
    </r>
    <r>
      <rPr>
        <sz val="10"/>
        <color theme="1"/>
        <rFont val="Arial"/>
        <family val="2"/>
      </rPr>
      <t>où % = Nombre d’unités respectant les critères rapporté au nombre d’unités total</t>
    </r>
  </si>
  <si>
    <r>
      <t>Niveau 1 :</t>
    </r>
    <r>
      <rPr>
        <sz val="10"/>
        <color rgb="FF000000"/>
        <rFont val="Arial"/>
        <family val="2"/>
      </rPr>
      <t xml:space="preserve"> Les éléments (fenêtres, volets) sont fixés par des connexions mécaniques réversibles et accessibles.</t>
    </r>
    <r>
      <rPr>
        <b/>
        <sz val="10"/>
        <color rgb="FF000000"/>
        <rFont val="Arial"/>
        <family val="2"/>
      </rPr>
      <t xml:space="preserve"> 
</t>
    </r>
    <r>
      <rPr>
        <i/>
        <sz val="10"/>
        <color rgb="FF000000"/>
        <rFont val="Arial"/>
        <family val="2"/>
      </rPr>
      <t>Note : la pose en applique intérieure ne permet pas l’atteinte de ce niveau</t>
    </r>
  </si>
  <si>
    <r>
      <t xml:space="preserve">Niveau 2 : </t>
    </r>
    <r>
      <rPr>
        <sz val="10"/>
        <color rgb="FF000000"/>
        <rFont val="Arial"/>
        <family val="2"/>
      </rPr>
      <t>Niveau 1 +</t>
    </r>
    <r>
      <rPr>
        <b/>
        <sz val="10"/>
        <color theme="1"/>
        <rFont val="Arial"/>
        <family val="2"/>
      </rPr>
      <t xml:space="preserve"> </t>
    </r>
    <r>
      <rPr>
        <sz val="10"/>
        <color rgb="FF000000"/>
        <rFont val="Arial"/>
        <family val="2"/>
      </rPr>
      <t>Les éléments de fermeture (volets, moteurs et coffres de volets) sont indépendants de la structure du bâtiment ou de la fenêtre (bloc-baies).</t>
    </r>
  </si>
  <si>
    <r>
      <t xml:space="preserve">Niveau 3 : </t>
    </r>
    <r>
      <rPr>
        <sz val="10"/>
        <color rgb="FF000000"/>
        <rFont val="Arial"/>
        <family val="2"/>
      </rPr>
      <t>Niveau 2 +</t>
    </r>
    <r>
      <rPr>
        <b/>
        <sz val="10"/>
        <color theme="1"/>
        <rFont val="Arial"/>
        <family val="2"/>
      </rPr>
      <t xml:space="preserve"> </t>
    </r>
    <r>
      <rPr>
        <sz val="10"/>
        <color rgb="FF000000"/>
        <rFont val="Arial"/>
        <family val="2"/>
      </rPr>
      <t xml:space="preserve">Le vitrage doit pouvoir facilement être démonté de sa menuiserie (éviter les vitrages collées aux ouvrants) </t>
    </r>
  </si>
  <si>
    <t>6.3 Habillages et ossatures</t>
  </si>
  <si>
    <t>Habillages des tableaux et voussures, garde-corps, claustras, grilles, et barreaux de sécurité, vérandas, serres,couvertures vitrées d’atriums, coupoles, etc.</t>
  </si>
  <si>
    <r>
      <t xml:space="preserve">50% 
</t>
    </r>
    <r>
      <rPr>
        <sz val="10"/>
        <color theme="1"/>
        <rFont val="Arial"/>
        <family val="2"/>
      </rPr>
      <t>où % = Nombre d’unités respectant le critère rapporté au nombre d’unités total</t>
    </r>
  </si>
  <si>
    <r>
      <t xml:space="preserve">Niveau 1 : </t>
    </r>
    <r>
      <rPr>
        <sz val="10"/>
        <color rgb="FF000000"/>
        <rFont val="Arial"/>
        <family val="2"/>
      </rPr>
      <t>Les éléments sont fixés par des connexions mécaniques réversibles et accessibles.</t>
    </r>
  </si>
  <si>
    <t>Lot 7 : Revêtements des sols, murs et plafonds –Chape-Produits de décorations</t>
  </si>
  <si>
    <t>7.1 Revêtement des sols</t>
  </si>
  <si>
    <t>Chapes flottantes, ragréages, sous-couches, acoustiques, revêtements de sol souples,revêtements de sol durs, revêtements de sol coulés, plinthes, barres de seuil, bandes podotactiles (accessibilité PMR), etc.</t>
  </si>
  <si>
    <r>
      <t xml:space="preserve">75% 
</t>
    </r>
    <r>
      <rPr>
        <sz val="10"/>
        <color theme="1"/>
        <rFont val="Arial"/>
        <family val="2"/>
      </rPr>
      <t>où % = m² de sol respectant le critère rapporté à la surface de référence Sref</t>
    </r>
  </si>
  <si>
    <r>
      <t>Niveau 1 :</t>
    </r>
    <r>
      <rPr>
        <sz val="10"/>
        <color theme="1"/>
        <rFont val="Arial"/>
        <family val="2"/>
      </rPr>
      <t xml:space="preserve"> Le revêtement de sol est fixé en pose libre ou semi-libre.</t>
    </r>
    <r>
      <rPr>
        <b/>
        <sz val="10"/>
        <color theme="1"/>
        <rFont val="Arial"/>
        <family val="2"/>
      </rPr>
      <t xml:space="preserve">
</t>
    </r>
  </si>
  <si>
    <t>7.2 Revêtement des murs et plafonds</t>
  </si>
  <si>
    <t>Faïences murales, parements intérieurs (briquettes, lambris, etc.), revêtements de plafond (toile de verre, etc.)</t>
  </si>
  <si>
    <r>
      <t xml:space="preserve">60%
</t>
    </r>
    <r>
      <rPr>
        <sz val="10"/>
        <color theme="1"/>
        <rFont val="Arial"/>
        <family val="2"/>
      </rPr>
      <t xml:space="preserve">où % = ml de murs revêtus respectant le critère rapporté au ml de murs revêtus total </t>
    </r>
  </si>
  <si>
    <r>
      <t xml:space="preserve">Niveau 1 : </t>
    </r>
    <r>
      <rPr>
        <sz val="10"/>
        <color rgb="FF000000"/>
        <rFont val="Arial"/>
        <family val="2"/>
      </rPr>
      <t>Les revêtements des murs sont fixés mécaniquement par des connexions réversibles.</t>
    </r>
  </si>
  <si>
    <t>7.3 Éléments de décoration et revêtements des menuiseries</t>
  </si>
  <si>
    <t>Lasures, boiseries, frises, etc.</t>
  </si>
  <si>
    <r>
      <t xml:space="preserve">80%
</t>
    </r>
    <r>
      <rPr>
        <sz val="10"/>
        <color theme="1"/>
        <rFont val="Arial"/>
        <family val="2"/>
      </rPr>
      <t>où % = Nombre d’unités respectant le critère rapporté au nombre d’unités total</t>
    </r>
  </si>
  <si>
    <r>
      <t xml:space="preserve">Niveau 1 : </t>
    </r>
    <r>
      <rPr>
        <sz val="10"/>
        <color rgb="FF000000"/>
        <rFont val="Arial"/>
        <family val="2"/>
      </rPr>
      <t>Les éléments du lot sont fixés par des connexions mécaniques réversibles et accessibles afin de faciliter la dépose des éléments qu’ils recouvrent.</t>
    </r>
  </si>
  <si>
    <t>Lot 8 : CVC (Chauffage-Ventilation-Refroidissement-eau chaude sanitaire)</t>
  </si>
  <si>
    <t>8.1 Équipements de production (chaud/froid) [hors cogénération]</t>
  </si>
  <si>
    <t>Chauffage et/ou rafraîchissement et/ou production d’eau chaude sanitaire , Production et stockage d'eau chaude sanitaire, Production de froid</t>
  </si>
  <si>
    <r>
      <t xml:space="preserve">90% 
</t>
    </r>
    <r>
      <rPr>
        <sz val="10"/>
        <color theme="1"/>
        <rFont val="Arial"/>
        <family val="2"/>
      </rPr>
      <t>où % = Nombre d’unités respectant les critères rapporté au nombre d’unités total</t>
    </r>
  </si>
  <si>
    <r>
      <t>Niveau 1 :</t>
    </r>
    <r>
      <rPr>
        <sz val="10"/>
        <color theme="1"/>
        <rFont val="Arial"/>
        <family val="2"/>
      </rPr>
      <t xml:space="preserve"> </t>
    </r>
    <r>
      <rPr>
        <sz val="10"/>
        <color rgb="FF000000"/>
        <rFont val="Arial"/>
        <family val="2"/>
      </rPr>
      <t>L’équipement ainsi que son éventuel réseau est indépendant de la structure (élément non coulé dans le béton, aucun passage dans des chapes ou dans des éléments structuraux).</t>
    </r>
  </si>
  <si>
    <r>
      <t xml:space="preserve">Niveau 2 : </t>
    </r>
    <r>
      <rPr>
        <sz val="10"/>
        <color theme="1"/>
        <rFont val="Arial"/>
        <family val="2"/>
      </rPr>
      <t xml:space="preserve">Niveau 1 + L’équipement </t>
    </r>
    <r>
      <rPr>
        <sz val="10"/>
        <color rgb="FF000000"/>
        <rFont val="Arial"/>
        <family val="2"/>
      </rPr>
      <t>est fixé par des connexions mécaniques réversibles et accessibles.</t>
    </r>
  </si>
  <si>
    <r>
      <t xml:space="preserve">Niveau 3 : </t>
    </r>
    <r>
      <rPr>
        <sz val="10"/>
        <color theme="1"/>
        <rFont val="Arial"/>
        <family val="2"/>
      </rPr>
      <t>Niveau 2 + L’équipement est facilement déconnectable du réseau.</t>
    </r>
  </si>
  <si>
    <t>8.2 Systèmes de cogénération</t>
  </si>
  <si>
    <t>Cogénérateur</t>
  </si>
  <si>
    <r>
      <t xml:space="preserve">90%
</t>
    </r>
    <r>
      <rPr>
        <sz val="10"/>
        <color theme="1"/>
        <rFont val="Arial"/>
        <family val="2"/>
      </rPr>
      <t>où % = Nombre d’unités respectant les critères rapporté au nombre d’unités total</t>
    </r>
  </si>
  <si>
    <t>8. 3 Systèmes d'émission</t>
  </si>
  <si>
    <t>Émetteurs à eau chaude, Émetteurs électriques</t>
  </si>
  <si>
    <t>8.4 Traitement de l'air et éléments de désenfumage</t>
  </si>
  <si>
    <r>
      <t>Traitement d'air, Caisson de ventilation, Diffusion d'air,</t>
    </r>
    <r>
      <rPr>
        <sz val="9.5"/>
        <color theme="1"/>
        <rFont val="ArialMT"/>
      </rPr>
      <t xml:space="preserve"> </t>
    </r>
    <r>
      <rPr>
        <sz val="10"/>
        <color rgb="FF000000"/>
        <rFont val="Arial"/>
        <family val="2"/>
      </rPr>
      <t>Système de désenfumage</t>
    </r>
  </si>
  <si>
    <r>
      <t xml:space="preserve">85% 
</t>
    </r>
    <r>
      <rPr>
        <sz val="10"/>
        <color theme="1"/>
        <rFont val="Arial"/>
        <family val="2"/>
      </rPr>
      <t>où % = Nombre d’unités respectant les critères rapporté au nombre d’unités total</t>
    </r>
  </si>
  <si>
    <t>8.5 Réseaux et conduits</t>
  </si>
  <si>
    <t>Conduits de fumée, Réseau gaz intérieur, Conduits et accessoires de réseaux (pour ventilation,climatisation, chauffage)</t>
  </si>
  <si>
    <r>
      <rPr>
        <b/>
        <sz val="10"/>
        <color theme="1"/>
        <rFont val="Arial"/>
        <family val="2"/>
      </rPr>
      <t>60%</t>
    </r>
    <r>
      <rPr>
        <sz val="10"/>
        <color theme="1"/>
        <rFont val="Arial"/>
        <family val="2"/>
      </rPr>
      <t xml:space="preserve">
où % = ml de conduits respectant les critères rapporté au ml total  de conduits.</t>
    </r>
  </si>
  <si>
    <r>
      <t xml:space="preserve">Niveau 1 : </t>
    </r>
    <r>
      <rPr>
        <sz val="10"/>
        <color theme="1"/>
        <rFont val="Arial"/>
        <family val="2"/>
      </rPr>
      <t>L’élément</t>
    </r>
    <r>
      <rPr>
        <sz val="10"/>
        <color rgb="FF000000"/>
        <rFont val="Arial"/>
        <family val="2"/>
      </rPr>
      <t xml:space="preserve"> est indépendant de la structure (élément non coulé dans le béton, aucun passage dans des chapes ou dans des éléments structuraux).</t>
    </r>
  </si>
  <si>
    <r>
      <t xml:space="preserve">Niveau 2 : </t>
    </r>
    <r>
      <rPr>
        <sz val="10"/>
        <color theme="1"/>
        <rFont val="Arial"/>
        <family val="2"/>
      </rPr>
      <t>Niveau 1 + L’élément</t>
    </r>
    <r>
      <rPr>
        <sz val="10"/>
        <color rgb="FF000000"/>
        <rFont val="Arial"/>
        <family val="2"/>
      </rPr>
      <t xml:space="preserve"> est fixé par des connexions mécaniques réversibles et accessibles.</t>
    </r>
  </si>
  <si>
    <r>
      <t>8.6 Stockage</t>
    </r>
    <r>
      <rPr>
        <b/>
        <sz val="9.5"/>
        <color theme="1"/>
        <rFont val="ArialMT"/>
      </rPr>
      <t xml:space="preserve"> </t>
    </r>
  </si>
  <si>
    <t xml:space="preserve">Stockage de combustibles : cuves, citernes, silos pour stockage de combustibles solides, liquides ou gazeux ( fioul, GPL, granulés de bois, etc. ) </t>
  </si>
  <si>
    <r>
      <t>8.7</t>
    </r>
    <r>
      <rPr>
        <b/>
        <sz val="9.5"/>
        <color theme="1"/>
        <rFont val="ArialMT"/>
      </rPr>
      <t xml:space="preserve"> </t>
    </r>
    <r>
      <rPr>
        <b/>
        <sz val="9"/>
        <color rgb="FF000000"/>
        <rFont val="Arial"/>
        <family val="2"/>
      </rPr>
      <t xml:space="preserve">Fluides frigorigènes </t>
    </r>
  </si>
  <si>
    <t>Fluides frigorigènes liés aux systèmes énergétiques, non déjà inclus dans les calculs relatifs au sous-lot 8.1</t>
  </si>
  <si>
    <t>Lot 9 : Installations sanitaires</t>
  </si>
  <si>
    <t>9.1 Éléments sanitaires et robinetterie</t>
  </si>
  <si>
    <t>Toilettes  urinoirs, bidets, Receveurs de douches, baignoires, Lavabos, éviers, fontaines à eau, Robinetterie, boutons poussoirs, systèmes économiseurs d'eau, Habillage des douches et baignoires, produits d'étanchéité, meubles fixes, miroiterie</t>
  </si>
  <si>
    <r>
      <t xml:space="preserve">Niveau 3 : </t>
    </r>
    <r>
      <rPr>
        <sz val="10"/>
        <color theme="1"/>
        <rFont val="Arial"/>
        <family val="2"/>
      </rPr>
      <t>Niveau 2 + L’élément est facilement déconnectable du réseau.</t>
    </r>
  </si>
  <si>
    <t>9.2 Canalisations, réseaux et systèmes, de traitement</t>
  </si>
  <si>
    <t>Réseau intérieur eau chaude sanitaire et eau froide, calorifugeage éventuel, Réseau intérieur alimenté en eaux pluviales, Canalisations d'évacuation des eaux usées et eaux vannes, Installation de traitement des eaux destinées à la consommation humaine</t>
  </si>
  <si>
    <r>
      <t xml:space="preserve">60%
</t>
    </r>
    <r>
      <rPr>
        <sz val="10"/>
        <color theme="1"/>
        <rFont val="Arial"/>
        <family val="2"/>
      </rPr>
      <t>où % = ml de canalisations et de conduits respectant les critères rapporté au ml total de canalisations et de conduits.</t>
    </r>
  </si>
  <si>
    <t>Macro- Lot  : Equipements et réseaux éléctriques</t>
  </si>
  <si>
    <t>10.1 Réseaux électriques</t>
  </si>
  <si>
    <r>
      <t>Fils et câbles électriques,</t>
    </r>
    <r>
      <rPr>
        <sz val="11"/>
        <color theme="1"/>
        <rFont val="Arial"/>
        <family val="2"/>
      </rPr>
      <t xml:space="preserve"> </t>
    </r>
    <r>
      <rPr>
        <sz val="10"/>
        <color theme="1"/>
        <rFont val="Arial"/>
        <family val="2"/>
      </rPr>
      <t>Solutions pour cheminement des câble, Réseaux basse tension dédiés à l'éclairage.</t>
    </r>
  </si>
  <si>
    <r>
      <t xml:space="preserve">70%
</t>
    </r>
    <r>
      <rPr>
        <sz val="10"/>
        <color theme="1"/>
        <rFont val="Arial"/>
        <family val="2"/>
      </rPr>
      <t>où % = ml de  réseau de câble respectant le critère rapporté au ml de chemin de câbles total</t>
    </r>
  </si>
  <si>
    <r>
      <t xml:space="preserve">Niveau 1 : </t>
    </r>
    <r>
      <rPr>
        <sz val="10"/>
        <color rgb="FF000000"/>
        <rFont val="Arial"/>
        <family val="2"/>
      </rPr>
      <t>Le</t>
    </r>
    <r>
      <rPr>
        <b/>
        <sz val="10"/>
        <color rgb="FF000000"/>
        <rFont val="Arial"/>
        <family val="2"/>
      </rPr>
      <t xml:space="preserve"> </t>
    </r>
    <r>
      <rPr>
        <sz val="10"/>
        <color rgb="FF000000"/>
        <rFont val="Arial"/>
        <family val="2"/>
      </rPr>
      <t>réseau de câbles (y compris chemins de câbles) est    fixé mécaniquement et de manière indépendante par des connexions réversibles. Ces connexions sont accessibles pour faciliter la dépose du produit.</t>
    </r>
  </si>
  <si>
    <t>10.2 Ensemble de dispositifs pour la sécurité</t>
  </si>
  <si>
    <t>Paratonnerre, Prise de terre et mises à la terre</t>
  </si>
  <si>
    <r>
      <t xml:space="preserve">Niveau 1 : </t>
    </r>
    <r>
      <rPr>
        <sz val="10"/>
        <color rgb="FF000000"/>
        <rFont val="Arial"/>
        <family val="2"/>
      </rPr>
      <t>L’équipement est fixé mécaniquement et de manière indépendante par des connexions réversibles. Ces connexions sont accessibles pour faciliter la dépose du produit.</t>
    </r>
  </si>
  <si>
    <t>10.3 Éclairage intérieur</t>
  </si>
  <si>
    <t>Éclairage intérieur général, Éclairage intérieur secondaire, d’ambiance et d'appoint</t>
  </si>
  <si>
    <t>10.4 Éclairage extérieur sur le bâtiment</t>
  </si>
  <si>
    <t>Éclairage d'extérieur général, Éclairage d'extérieur architectural et décoratif</t>
  </si>
  <si>
    <r>
      <t xml:space="preserve">Niveau 1 : </t>
    </r>
    <r>
      <rPr>
        <sz val="10"/>
        <color rgb="FF000000"/>
        <rFont val="Arial"/>
        <family val="2"/>
      </rPr>
      <t>L’équipement est fixé mécaniquement et de manière indépendante par des connexions réversibles. Ces connexions sont accessibles pour faciliter la dépose du produit. </t>
    </r>
  </si>
  <si>
    <t>10.5 Systèmes d’automatisation et de contrôle</t>
  </si>
  <si>
    <t>Équipements pour la gestion d’énergie (éclairage, chauffage, ECS, stores et volets / GTC et GTB)</t>
  </si>
  <si>
    <t>10.6 Tableaux et appareillages</t>
  </si>
  <si>
    <t>Transformateur électrique</t>
  </si>
  <si>
    <r>
      <t xml:space="preserve">80% 
</t>
    </r>
    <r>
      <rPr>
        <sz val="10"/>
        <color theme="1"/>
        <rFont val="Arial"/>
        <family val="2"/>
      </rPr>
      <t>où % = Nombre d’unités respectant le critère rapporté au nombre d’unités total</t>
    </r>
  </si>
  <si>
    <t>11.1 Réseaux électriques et de communications</t>
  </si>
  <si>
    <t>Fils et câbles de télécommunications, Solutions pour cheminement des câbles</t>
  </si>
  <si>
    <r>
      <rPr>
        <b/>
        <sz val="10"/>
        <color theme="1"/>
        <rFont val="Arial"/>
        <family val="2"/>
      </rPr>
      <t>80%</t>
    </r>
    <r>
      <rPr>
        <sz val="10"/>
        <color theme="1"/>
        <rFont val="Arial"/>
        <family val="2"/>
      </rPr>
      <t xml:space="preserve">
Où % =</t>
    </r>
    <r>
      <rPr>
        <sz val="10"/>
        <color rgb="FF000000"/>
        <rFont val="Arial"/>
        <family val="2"/>
      </rPr>
      <t xml:space="preserve"> </t>
    </r>
    <r>
      <rPr>
        <sz val="10"/>
        <color theme="1"/>
        <rFont val="Arial"/>
        <family val="2"/>
      </rPr>
      <t>ml de  câbles/fils respectant le critère rapporté au ml de fils/câbles total</t>
    </r>
  </si>
  <si>
    <r>
      <t xml:space="preserve">Niveau 1 : </t>
    </r>
    <r>
      <rPr>
        <sz val="10"/>
        <color rgb="FF000000"/>
        <rFont val="Arial"/>
        <family val="2"/>
      </rPr>
      <t>L'élément est fixé mécaniquement et de manière indépendante par des connexions réversibles. Ces connexions sont accessibles pour faciliter la dépose du produit.</t>
    </r>
  </si>
  <si>
    <t>11.2 Systèmes de sécurité (personnes et bien)</t>
  </si>
  <si>
    <t>Système de détection d'intrusion, Système de contrôle d’accès, Système de vidéosurveillance, Système d’éclairage de sécurité, Système de sécurité incendie</t>
  </si>
  <si>
    <r>
      <rPr>
        <b/>
        <sz val="10"/>
        <color theme="1"/>
        <rFont val="Arial"/>
        <family val="2"/>
      </rPr>
      <t>90%</t>
    </r>
    <r>
      <rPr>
        <sz val="10"/>
        <color theme="1"/>
        <rFont val="Arial"/>
        <family val="2"/>
      </rPr>
      <t xml:space="preserve">
où % = Nombre d’unités respectant le critère rapporté au nombre d’unités total</t>
    </r>
  </si>
  <si>
    <t>11.3 Installations techniques et appareillages</t>
  </si>
  <si>
    <t>Installations et appareillages pour réseaux de communication (téléphone, informatique, internet…) filaires ou sans fil</t>
  </si>
  <si>
    <r>
      <t xml:space="preserve">90%
</t>
    </r>
    <r>
      <rPr>
        <sz val="10"/>
        <color theme="1"/>
        <rFont val="Arial"/>
        <family val="2"/>
      </rPr>
      <t>où % = Nombre d’unités respectant le critère rapporté au nombre d’unités total</t>
    </r>
  </si>
  <si>
    <t>12. Appareils élévateurs et autres équipements de transport intérieur</t>
  </si>
  <si>
    <t>Ascenseurs, monte-charges, Escaliers mécaniques, Nacelles de nettoyage</t>
  </si>
  <si>
    <r>
      <t xml:space="preserve">90% 
</t>
    </r>
    <r>
      <rPr>
        <sz val="10"/>
        <color theme="1"/>
        <rFont val="Arial"/>
        <family val="2"/>
      </rPr>
      <t>où % = Nombre d’unités respectant le critère rapporté au nombre d’unités total</t>
    </r>
  </si>
  <si>
    <t xml:space="preserve">13. Équipements de production locale d’électricité </t>
  </si>
  <si>
    <t>Installation associée au bâtiment, dédiée à la production d’électricité</t>
  </si>
  <si>
    <r>
      <t xml:space="preserve">90%
</t>
    </r>
    <r>
      <rPr>
        <sz val="10"/>
        <color theme="1"/>
        <rFont val="Arial"/>
        <family val="2"/>
      </rPr>
      <t xml:space="preserve">où % = Nombre d’unités respectant le critère rapporté au nombre d’unités total
</t>
    </r>
  </si>
  <si>
    <t>Le score de démontabilité, objet de ce levier 2, doit être mesuré lors des étapes de conception et de réalisation. Cet onglet est dédié au calcul du score de démontabilité lors de l'étape de réalisation.</t>
  </si>
  <si>
    <r>
      <t xml:space="preserve">Cadre commun de référence Economie Circulaire de CAP 2030
</t>
    </r>
    <r>
      <rPr>
        <sz val="18"/>
        <color theme="0" tint="-0.499984740745262"/>
        <rFont val="Barlow"/>
      </rPr>
      <t>Juin 2025</t>
    </r>
    <r>
      <rPr>
        <sz val="18"/>
        <color theme="1"/>
        <rFont val="Barlow"/>
      </rPr>
      <t xml:space="preserve">
Formulaire d'aide à la collecte des indicateurs
DEMONTABILITE DES COMPOSANTS 
ET 
A L'ECHELLE DE L'OUVRAGE
</t>
    </r>
    <r>
      <rPr>
        <sz val="10"/>
        <color theme="1"/>
        <rFont val="Barlow"/>
      </rPr>
      <t xml:space="preserve">
</t>
    </r>
    <r>
      <rPr>
        <sz val="10"/>
        <color theme="5"/>
        <rFont val="Barlow"/>
      </rPr>
      <t>L'annexe 6.3  détaille le cadre, les définitions et les méthodes d'évaluation  pour chaque indicateur.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</si>
</sst>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Barlow"/>
      <family val="2"/>
      <scheme val="minor"/>
    </font>
    <font>
      <u/>
      <sz val="11"/>
      <color theme="10"/>
      <name val="Barlow"/>
      <family val="2"/>
      <scheme val="minor"/>
    </font>
    <font>
      <b/>
      <sz val="11"/>
      <color theme="1"/>
      <name val="Barlow"/>
      <family val="2"/>
      <scheme val="minor"/>
    </font>
    <font>
      <sz val="10"/>
      <color theme="1"/>
      <name val="Arial"/>
      <family val="2"/>
    </font>
    <font>
      <b/>
      <sz val="10"/>
      <color theme="1"/>
      <name val="Arial"/>
      <family val="2"/>
    </font>
    <font>
      <i/>
      <sz val="10"/>
      <color theme="1"/>
      <name val="Arial"/>
      <family val="2"/>
    </font>
    <font>
      <sz val="11"/>
      <color theme="1"/>
      <name val="Arial"/>
      <family val="2"/>
    </font>
    <font>
      <sz val="10"/>
      <color rgb="FF000000"/>
      <name val="Arial"/>
      <family val="2"/>
    </font>
    <font>
      <i/>
      <sz val="10"/>
      <color rgb="FF000000"/>
      <name val="Arial"/>
      <family val="2"/>
    </font>
    <font>
      <b/>
      <sz val="10"/>
      <color rgb="FF000000"/>
      <name val="Arial"/>
      <family val="2"/>
    </font>
    <font>
      <sz val="9.5"/>
      <color theme="1"/>
      <name val="ArialMT"/>
    </font>
    <font>
      <b/>
      <sz val="9"/>
      <color rgb="FF000000"/>
      <name val="Arial"/>
      <family val="2"/>
    </font>
    <font>
      <b/>
      <sz val="9.5"/>
      <color theme="1"/>
      <name val="ArialMT"/>
    </font>
    <font>
      <sz val="8"/>
      <name val="Barlow"/>
      <family val="2"/>
      <scheme val="minor"/>
    </font>
    <font>
      <sz val="18"/>
      <color theme="1"/>
      <name val="Barlow"/>
      <family val="2"/>
      <scheme val="minor"/>
    </font>
    <font>
      <b/>
      <sz val="10"/>
      <color theme="1"/>
      <name val="Arial"/>
    </font>
    <font>
      <sz val="10"/>
      <color rgb="FF000000"/>
      <name val="Arial"/>
    </font>
    <font>
      <sz val="18"/>
      <color theme="1"/>
      <name val="Barlow"/>
    </font>
    <font>
      <sz val="18"/>
      <color theme="0" tint="-0.499984740745262"/>
      <name val="Barlow"/>
    </font>
    <font>
      <sz val="10"/>
      <color theme="1"/>
      <name val="Barlow"/>
    </font>
    <font>
      <b/>
      <sz val="11"/>
      <color theme="0"/>
      <name val="Arial"/>
      <family val="2"/>
    </font>
    <font>
      <sz val="10"/>
      <color theme="5"/>
      <name val="Barlow"/>
    </font>
    <font>
      <b/>
      <sz val="11"/>
      <color theme="0"/>
      <name val="Arial"/>
    </font>
    <font>
      <sz val="10"/>
      <color theme="1"/>
      <name val="Arial"/>
    </font>
    <font>
      <b/>
      <sz val="10"/>
      <color rgb="FF000000"/>
      <name val="Arial"/>
    </font>
    <font>
      <b/>
      <sz val="9"/>
      <color rgb="FF000000"/>
      <name val="Arial"/>
    </font>
    <font>
      <sz val="9"/>
      <color rgb="FF000000"/>
      <name val="Arial"/>
    </font>
    <font>
      <i/>
      <sz val="14"/>
      <color rgb="FFFF0000"/>
      <name val="Barlow"/>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7"/>
        <bgColor indexed="64"/>
      </patternFill>
    </fill>
  </fills>
  <borders count="5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rgb="FF808080"/>
      </bottom>
      <diagonal/>
    </border>
    <border>
      <left style="medium">
        <color indexed="64"/>
      </left>
      <right style="medium">
        <color indexed="64"/>
      </right>
      <top style="thin">
        <color indexed="64"/>
      </top>
      <bottom/>
      <diagonal/>
    </border>
    <border>
      <left/>
      <right/>
      <top style="medium">
        <color indexed="64"/>
      </top>
      <bottom style="medium">
        <color rgb="FF808080"/>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206">
    <xf numFmtId="0" fontId="0" fillId="0" borderId="0" xfId="0"/>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0" fillId="0" borderId="16" xfId="0" applyBorder="1" applyAlignment="1">
      <alignment horizontal="center" vertical="center"/>
    </xf>
    <xf numFmtId="0" fontId="0" fillId="0" borderId="16" xfId="0" applyBorder="1" applyAlignment="1">
      <alignment horizontal="center"/>
    </xf>
    <xf numFmtId="0" fontId="0" fillId="0" borderId="17" xfId="0" applyBorder="1" applyAlignment="1">
      <alignment horizontal="center" vertical="center"/>
    </xf>
    <xf numFmtId="0" fontId="0" fillId="0" borderId="2" xfId="0" applyBorder="1"/>
    <xf numFmtId="0" fontId="0" fillId="0" borderId="16" xfId="0" applyBorder="1"/>
    <xf numFmtId="0" fontId="0" fillId="0" borderId="17" xfId="0" applyBorder="1"/>
    <xf numFmtId="0" fontId="0" fillId="0" borderId="15" xfId="0" applyBorder="1"/>
    <xf numFmtId="0" fontId="0" fillId="0" borderId="1" xfId="0" applyBorder="1"/>
    <xf numFmtId="0" fontId="0" fillId="0" borderId="33" xfId="0" applyBorder="1"/>
    <xf numFmtId="0" fontId="0" fillId="0" borderId="42" xfId="0" applyBorder="1" applyAlignment="1">
      <alignment horizontal="center" vertical="center"/>
    </xf>
    <xf numFmtId="0" fontId="0" fillId="0" borderId="42" xfId="0" applyBorder="1"/>
    <xf numFmtId="0" fontId="0" fillId="0" borderId="43" xfId="0" applyBorder="1" applyAlignment="1">
      <alignment horizontal="center" vertical="center"/>
    </xf>
    <xf numFmtId="0" fontId="0" fillId="0" borderId="32" xfId="0" applyBorder="1"/>
    <xf numFmtId="0" fontId="0" fillId="0" borderId="47" xfId="0" applyBorder="1"/>
    <xf numFmtId="0" fontId="0" fillId="0" borderId="48" xfId="0" applyBorder="1"/>
    <xf numFmtId="2" fontId="2" fillId="2" borderId="14" xfId="0" applyNumberFormat="1" applyFont="1" applyFill="1" applyBorder="1" applyAlignment="1">
      <alignment horizontal="center" vertical="center"/>
    </xf>
    <xf numFmtId="0" fontId="2" fillId="0" borderId="14" xfId="0" applyFont="1" applyBorder="1" applyAlignment="1">
      <alignment horizontal="center" vertical="center" wrapText="1"/>
    </xf>
    <xf numFmtId="2" fontId="0" fillId="0" borderId="16" xfId="0" applyNumberFormat="1" applyBorder="1" applyAlignment="1">
      <alignment horizontal="center" vertical="center"/>
    </xf>
    <xf numFmtId="2" fontId="0" fillId="0" borderId="2" xfId="0" applyNumberFormat="1" applyBorder="1" applyAlignment="1">
      <alignment horizontal="center" vertical="center"/>
    </xf>
    <xf numFmtId="2" fontId="0" fillId="0" borderId="17" xfId="0" applyNumberFormat="1" applyBorder="1" applyAlignment="1">
      <alignment horizontal="center" vertical="center"/>
    </xf>
    <xf numFmtId="2" fontId="0" fillId="0" borderId="15" xfId="0" applyNumberFormat="1" applyBorder="1" applyAlignment="1">
      <alignment horizontal="center" vertical="center"/>
    </xf>
    <xf numFmtId="2" fontId="0" fillId="0" borderId="42" xfId="0" applyNumberFormat="1" applyBorder="1" applyAlignment="1">
      <alignment horizontal="center" vertical="center"/>
    </xf>
    <xf numFmtId="0" fontId="15" fillId="0" borderId="0" xfId="0" applyFont="1" applyAlignment="1">
      <alignment wrapText="1"/>
    </xf>
    <xf numFmtId="0" fontId="15" fillId="0" borderId="17" xfId="0" applyFont="1" applyBorder="1" applyAlignment="1">
      <alignment vertical="center" wrapText="1"/>
    </xf>
    <xf numFmtId="0" fontId="0" fillId="0" borderId="0" xfId="0" applyAlignment="1">
      <alignment horizontal="left"/>
    </xf>
    <xf numFmtId="0" fontId="0" fillId="3" borderId="0" xfId="0" applyFill="1"/>
    <xf numFmtId="0" fontId="0" fillId="3" borderId="0" xfId="0" applyFill="1" applyAlignment="1">
      <alignment horizontal="left"/>
    </xf>
    <xf numFmtId="0" fontId="0" fillId="3" borderId="0" xfId="0" applyFill="1" applyAlignment="1">
      <alignment horizontal="center" vertical="center"/>
    </xf>
    <xf numFmtId="2" fontId="0" fillId="0" borderId="31" xfId="0" applyNumberFormat="1" applyBorder="1" applyAlignment="1">
      <alignment horizontal="center" vertical="center" wrapText="1"/>
    </xf>
    <xf numFmtId="0" fontId="0" fillId="0" borderId="31" xfId="0" applyBorder="1" applyAlignment="1">
      <alignment horizontal="center" vertical="center" wrapText="1"/>
    </xf>
    <xf numFmtId="0" fontId="0" fillId="0" borderId="42" xfId="0" applyBorder="1" applyAlignment="1">
      <alignment horizontal="center" vertical="center" wrapText="1"/>
    </xf>
    <xf numFmtId="2" fontId="0" fillId="0" borderId="42" xfId="0" applyNumberFormat="1" applyBorder="1" applyAlignment="1">
      <alignment horizontal="center" vertical="center" wrapText="1"/>
    </xf>
    <xf numFmtId="0" fontId="0" fillId="0" borderId="42" xfId="0" applyBorder="1" applyAlignment="1">
      <alignment wrapText="1"/>
    </xf>
    <xf numFmtId="0" fontId="0" fillId="0" borderId="52" xfId="0" applyBorder="1" applyAlignment="1">
      <alignment horizontal="center" vertical="center" wrapText="1"/>
    </xf>
    <xf numFmtId="0" fontId="0" fillId="0" borderId="31" xfId="0" applyBorder="1" applyAlignment="1">
      <alignment wrapText="1"/>
    </xf>
    <xf numFmtId="0" fontId="0" fillId="0" borderId="1"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2" fontId="0" fillId="0" borderId="31" xfId="0" applyNumberFormat="1" applyBorder="1" applyAlignment="1">
      <alignment horizontal="center" vertical="center"/>
    </xf>
    <xf numFmtId="2" fontId="0" fillId="0" borderId="32" xfId="0" applyNumberFormat="1" applyBorder="1" applyAlignment="1">
      <alignment horizontal="center" vertical="center"/>
    </xf>
    <xf numFmtId="2" fontId="0" fillId="0" borderId="1" xfId="0" applyNumberFormat="1" applyBorder="1" applyAlignment="1">
      <alignment horizontal="center" vertical="center"/>
    </xf>
    <xf numFmtId="0" fontId="0" fillId="0" borderId="31" xfId="0" applyBorder="1" applyAlignment="1">
      <alignment horizontal="center"/>
    </xf>
    <xf numFmtId="0" fontId="0" fillId="0" borderId="32" xfId="0" applyBorder="1" applyAlignment="1">
      <alignment horizontal="center"/>
    </xf>
    <xf numFmtId="0" fontId="22" fillId="4" borderId="3" xfId="0" applyFont="1" applyFill="1" applyBorder="1" applyAlignment="1">
      <alignment horizontal="center" vertical="center" wrapText="1"/>
    </xf>
    <xf numFmtId="0" fontId="22" fillId="4" borderId="14" xfId="0" applyFont="1" applyFill="1" applyBorder="1" applyAlignment="1">
      <alignment horizontal="left" vertical="center" wrapText="1"/>
    </xf>
    <xf numFmtId="0" fontId="22" fillId="4" borderId="14" xfId="0" applyFont="1" applyFill="1" applyBorder="1" applyAlignment="1">
      <alignment vertical="center" wrapText="1"/>
    </xf>
    <xf numFmtId="0" fontId="22" fillId="4" borderId="14"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15" fillId="0" borderId="2" xfId="0" applyFont="1" applyBorder="1" applyAlignment="1">
      <alignment vertical="center" wrapText="1"/>
    </xf>
    <xf numFmtId="0" fontId="15" fillId="0" borderId="15" xfId="0" applyFont="1" applyBorder="1" applyAlignment="1">
      <alignment vertical="center" wrapText="1"/>
    </xf>
    <xf numFmtId="0" fontId="15" fillId="0" borderId="16" xfId="0" applyFont="1" applyBorder="1" applyAlignment="1">
      <alignment vertical="center" wrapText="1"/>
    </xf>
    <xf numFmtId="0" fontId="15" fillId="0" borderId="16" xfId="0" applyFont="1" applyBorder="1" applyAlignment="1">
      <alignment vertical="top" wrapText="1"/>
    </xf>
    <xf numFmtId="0" fontId="24" fillId="0" borderId="19" xfId="0" applyFont="1" applyBorder="1" applyAlignment="1">
      <alignment horizontal="left" vertical="center" wrapText="1"/>
    </xf>
    <xf numFmtId="9" fontId="15" fillId="0" borderId="32" xfId="0" applyNumberFormat="1" applyFont="1" applyBorder="1" applyAlignment="1">
      <alignment horizontal="center" vertical="center" wrapText="1"/>
    </xf>
    <xf numFmtId="0" fontId="15" fillId="0" borderId="32" xfId="0" applyFont="1" applyBorder="1" applyAlignment="1">
      <alignment vertical="center" wrapText="1"/>
    </xf>
    <xf numFmtId="0" fontId="24" fillId="0" borderId="16" xfId="0" applyFont="1" applyBorder="1" applyAlignment="1">
      <alignment vertical="center" wrapText="1"/>
    </xf>
    <xf numFmtId="0" fontId="24" fillId="0" borderId="2" xfId="0" applyFont="1" applyBorder="1" applyAlignment="1">
      <alignment vertical="center" wrapText="1"/>
    </xf>
    <xf numFmtId="0" fontId="24" fillId="0" borderId="18" xfId="0" applyFont="1" applyBorder="1" applyAlignment="1">
      <alignment horizontal="left" vertical="center" wrapText="1"/>
    </xf>
    <xf numFmtId="9" fontId="15" fillId="0" borderId="31" xfId="0" applyNumberFormat="1" applyFont="1" applyBorder="1" applyAlignment="1">
      <alignment horizontal="center" vertical="center" wrapText="1"/>
    </xf>
    <xf numFmtId="0" fontId="15" fillId="0" borderId="31" xfId="0" applyFont="1" applyBorder="1" applyAlignment="1">
      <alignment vertical="center" wrapText="1"/>
    </xf>
    <xf numFmtId="0" fontId="24" fillId="0" borderId="41" xfId="0" applyFont="1" applyBorder="1" applyAlignment="1">
      <alignment horizontal="left" vertical="center" wrapText="1"/>
    </xf>
    <xf numFmtId="9" fontId="15" fillId="0" borderId="42" xfId="0" applyNumberFormat="1" applyFont="1" applyBorder="1" applyAlignment="1">
      <alignment horizontal="center" vertical="center" wrapText="1"/>
    </xf>
    <xf numFmtId="0" fontId="15" fillId="0" borderId="42" xfId="0" applyFont="1" applyBorder="1" applyAlignment="1">
      <alignment horizontal="left" vertical="center" wrapText="1"/>
    </xf>
    <xf numFmtId="0" fontId="24" fillId="0" borderId="34" xfId="0" applyFont="1" applyBorder="1" applyAlignment="1">
      <alignment horizontal="left" vertical="center" wrapText="1"/>
    </xf>
    <xf numFmtId="0" fontId="15" fillId="0" borderId="32" xfId="0" applyFont="1" applyBorder="1" applyAlignment="1">
      <alignment horizontal="left" vertical="center" wrapText="1"/>
    </xf>
    <xf numFmtId="0" fontId="15" fillId="0" borderId="8" xfId="0" applyFont="1" applyBorder="1" applyAlignment="1">
      <alignment vertical="center" wrapText="1"/>
    </xf>
    <xf numFmtId="0" fontId="15" fillId="0" borderId="51" xfId="0" applyFont="1" applyBorder="1" applyAlignment="1">
      <alignment vertical="center" wrapText="1"/>
    </xf>
    <xf numFmtId="0" fontId="15" fillId="0" borderId="49" xfId="0" applyFont="1" applyBorder="1" applyAlignment="1">
      <alignment vertical="center" wrapText="1"/>
    </xf>
    <xf numFmtId="0" fontId="15" fillId="0" borderId="0" xfId="0" applyFont="1" applyAlignment="1">
      <alignment vertical="center" wrapText="1"/>
    </xf>
    <xf numFmtId="0" fontId="15" fillId="0" borderId="6" xfId="0" applyFont="1" applyBorder="1" applyAlignment="1">
      <alignment vertical="center" wrapText="1"/>
    </xf>
    <xf numFmtId="0" fontId="15" fillId="0" borderId="41" xfId="0" applyFont="1" applyBorder="1" applyAlignment="1">
      <alignment horizontal="left" vertical="center" wrapText="1"/>
    </xf>
    <xf numFmtId="0" fontId="24" fillId="0" borderId="42" xfId="0" applyFont="1" applyBorder="1" applyAlignment="1">
      <alignment vertical="center" wrapText="1"/>
    </xf>
    <xf numFmtId="0" fontId="15" fillId="0" borderId="42" xfId="0" applyFont="1" applyBorder="1" applyAlignment="1">
      <alignment vertical="center" wrapText="1"/>
    </xf>
    <xf numFmtId="0" fontId="23" fillId="0" borderId="42" xfId="0" applyFont="1" applyBorder="1" applyAlignment="1">
      <alignment horizontal="center" vertical="center" wrapText="1"/>
    </xf>
    <xf numFmtId="9" fontId="23" fillId="0" borderId="42" xfId="0" applyNumberFormat="1" applyFont="1" applyBorder="1" applyAlignment="1">
      <alignment horizontal="center" vertical="center" wrapText="1"/>
    </xf>
    <xf numFmtId="0" fontId="15" fillId="0" borderId="18" xfId="0" applyFont="1" applyBorder="1" applyAlignment="1">
      <alignment horizontal="left" vertical="center" wrapText="1"/>
    </xf>
    <xf numFmtId="0" fontId="24" fillId="0" borderId="37" xfId="0" applyFont="1" applyBorder="1" applyAlignment="1">
      <alignment horizontal="left" vertical="center" wrapText="1"/>
    </xf>
    <xf numFmtId="0" fontId="24" fillId="0" borderId="37" xfId="0" applyFont="1" applyBorder="1" applyAlignment="1">
      <alignment horizontal="center" vertical="center" wrapText="1"/>
    </xf>
    <xf numFmtId="0" fontId="24" fillId="0" borderId="34" xfId="0" applyFont="1" applyBorder="1" applyAlignment="1">
      <alignment horizontal="center" vertical="center" wrapText="1"/>
    </xf>
    <xf numFmtId="2" fontId="22" fillId="4" borderId="9" xfId="0" applyNumberFormat="1" applyFont="1" applyFill="1" applyBorder="1" applyAlignment="1">
      <alignment horizontal="center" vertical="center" wrapText="1"/>
    </xf>
    <xf numFmtId="2" fontId="0" fillId="3" borderId="0" xfId="0" applyNumberFormat="1" applyFill="1"/>
    <xf numFmtId="2" fontId="0" fillId="0" borderId="0" xfId="0" applyNumberFormat="1"/>
    <xf numFmtId="0" fontId="24" fillId="0" borderId="55" xfId="0" applyFont="1" applyBorder="1" applyAlignment="1">
      <alignment horizontal="center" vertical="center" wrapText="1"/>
    </xf>
    <xf numFmtId="0" fontId="24" fillId="0" borderId="6"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37" xfId="0" applyFont="1" applyBorder="1" applyAlignment="1">
      <alignment horizontal="center" vertical="center" wrapText="1"/>
    </xf>
    <xf numFmtId="0" fontId="24" fillId="0" borderId="3" xfId="0" applyFont="1" applyBorder="1" applyAlignment="1">
      <alignment horizontal="left" vertical="center" wrapText="1"/>
    </xf>
    <xf numFmtId="0" fontId="20" fillId="4" borderId="14" xfId="0" applyFont="1" applyFill="1" applyBorder="1" applyAlignment="1">
      <alignment horizontal="center" vertical="center" wrapText="1"/>
    </xf>
    <xf numFmtId="0" fontId="23" fillId="0" borderId="32" xfId="0" applyFont="1" applyBorder="1" applyAlignment="1">
      <alignment horizontal="left" vertical="center" wrapText="1"/>
    </xf>
    <xf numFmtId="0" fontId="23" fillId="0" borderId="31" xfId="0" applyFont="1" applyBorder="1" applyAlignment="1">
      <alignment horizontal="left" vertical="center" wrapText="1"/>
    </xf>
    <xf numFmtId="0" fontId="23" fillId="0" borderId="36" xfId="0" applyFont="1" applyBorder="1" applyAlignment="1">
      <alignment horizontal="left" vertical="center" wrapText="1"/>
    </xf>
    <xf numFmtId="0" fontId="16" fillId="0" borderId="42" xfId="0" applyFont="1" applyBorder="1" applyAlignment="1">
      <alignment horizontal="left" vertical="center" wrapText="1"/>
    </xf>
    <xf numFmtId="0" fontId="16" fillId="0" borderId="32" xfId="0" applyFont="1" applyBorder="1" applyAlignment="1">
      <alignment horizontal="left" vertical="center" wrapText="1"/>
    </xf>
    <xf numFmtId="0" fontId="23" fillId="0" borderId="42" xfId="0" applyFont="1" applyBorder="1" applyAlignment="1">
      <alignment horizontal="left" vertical="center" wrapText="1"/>
    </xf>
    <xf numFmtId="0" fontId="16" fillId="0" borderId="31" xfId="0" applyFont="1" applyBorder="1" applyAlignment="1">
      <alignment horizontal="left" vertical="center" wrapText="1"/>
    </xf>
    <xf numFmtId="0" fontId="27" fillId="0" borderId="0" xfId="0" applyFont="1" applyAlignment="1">
      <alignment vertical="center"/>
    </xf>
    <xf numFmtId="0" fontId="17" fillId="0" borderId="0" xfId="0" applyFont="1" applyAlignment="1">
      <alignment horizontal="center" vertical="center" wrapText="1"/>
    </xf>
    <xf numFmtId="0" fontId="14"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23" fillId="0" borderId="16" xfId="0" applyFont="1" applyBorder="1" applyAlignment="1">
      <alignment horizontal="left" vertical="center" wrapText="1"/>
    </xf>
    <xf numFmtId="0" fontId="23" fillId="0" borderId="2" xfId="0" applyFont="1" applyBorder="1" applyAlignment="1">
      <alignment horizontal="left" vertical="center" wrapText="1"/>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1" xfId="0" applyFont="1" applyBorder="1" applyAlignment="1">
      <alignment horizontal="center" vertical="center" wrapText="1"/>
    </xf>
    <xf numFmtId="9" fontId="15" fillId="0" borderId="16" xfId="0" applyNumberFormat="1" applyFont="1" applyBorder="1" applyAlignment="1">
      <alignment horizontal="center" vertical="center" wrapText="1"/>
    </xf>
    <xf numFmtId="9" fontId="15" fillId="0" borderId="2" xfId="0" applyNumberFormat="1" applyFont="1" applyBorder="1" applyAlignment="1">
      <alignment horizontal="center" vertical="center" wrapText="1"/>
    </xf>
    <xf numFmtId="2" fontId="0" fillId="0" borderId="24" xfId="0" applyNumberFormat="1" applyBorder="1" applyAlignment="1">
      <alignment horizontal="center" vertical="center"/>
    </xf>
    <xf numFmtId="0" fontId="0" fillId="0" borderId="25" xfId="0" applyBorder="1" applyAlignment="1">
      <alignment horizontal="center" vertical="center"/>
    </xf>
    <xf numFmtId="0" fontId="15" fillId="0" borderId="36" xfId="0" applyFont="1" applyBorder="1" applyAlignment="1">
      <alignment horizontal="center" vertical="center" wrapText="1"/>
    </xf>
    <xf numFmtId="9" fontId="15" fillId="0" borderId="17" xfId="0" applyNumberFormat="1" applyFont="1" applyBorder="1" applyAlignment="1">
      <alignment horizontal="center" vertical="center" wrapText="1"/>
    </xf>
    <xf numFmtId="0" fontId="0" fillId="0" borderId="28" xfId="0" applyBorder="1" applyAlignment="1">
      <alignment horizontal="center" vertical="center"/>
    </xf>
    <xf numFmtId="0" fontId="0" fillId="0" borderId="30" xfId="0" applyBorder="1" applyAlignment="1">
      <alignment horizontal="center" vertical="center"/>
    </xf>
    <xf numFmtId="2" fontId="0" fillId="0" borderId="10" xfId="0" applyNumberFormat="1" applyBorder="1" applyAlignment="1">
      <alignment horizontal="center" vertical="center"/>
    </xf>
    <xf numFmtId="2" fontId="0" fillId="0" borderId="13" xfId="0" applyNumberFormat="1" applyBorder="1" applyAlignment="1">
      <alignment horizontal="center" vertical="center"/>
    </xf>
    <xf numFmtId="2" fontId="0" fillId="0" borderId="11" xfId="0" applyNumberFormat="1" applyBorder="1" applyAlignment="1">
      <alignment horizontal="center" vertical="center"/>
    </xf>
    <xf numFmtId="0" fontId="0" fillId="3" borderId="21" xfId="0" applyFill="1" applyBorder="1" applyAlignment="1">
      <alignment horizontal="left" vertical="top" wrapText="1"/>
    </xf>
    <xf numFmtId="0" fontId="0" fillId="3" borderId="16" xfId="0" applyFill="1" applyBorder="1" applyAlignment="1">
      <alignment horizontal="left" vertical="top" wrapText="1"/>
    </xf>
    <xf numFmtId="0" fontId="0" fillId="3" borderId="24" xfId="0" applyFill="1" applyBorder="1" applyAlignment="1">
      <alignment horizontal="left" vertical="top" wrapText="1"/>
    </xf>
    <xf numFmtId="0" fontId="0" fillId="3" borderId="53" xfId="0" applyFill="1" applyBorder="1" applyAlignment="1">
      <alignment horizontal="left" vertical="top" wrapText="1"/>
    </xf>
    <xf numFmtId="0" fontId="0" fillId="3" borderId="1" xfId="0" applyFill="1" applyBorder="1" applyAlignment="1">
      <alignment horizontal="left" vertical="top" wrapText="1"/>
    </xf>
    <xf numFmtId="0" fontId="0" fillId="3" borderId="54" xfId="0" applyFill="1" applyBorder="1" applyAlignment="1">
      <alignment horizontal="left" vertical="top" wrapText="1"/>
    </xf>
    <xf numFmtId="0" fontId="0" fillId="3" borderId="22" xfId="0" applyFill="1" applyBorder="1" applyAlignment="1">
      <alignment horizontal="left" vertical="top" wrapText="1"/>
    </xf>
    <xf numFmtId="0" fontId="0" fillId="3" borderId="2" xfId="0" applyFill="1" applyBorder="1" applyAlignment="1">
      <alignment horizontal="left" vertical="top" wrapText="1"/>
    </xf>
    <xf numFmtId="0" fontId="0" fillId="3" borderId="25" xfId="0" applyFill="1" applyBorder="1" applyAlignment="1">
      <alignment horizontal="left" vertical="top" wrapText="1"/>
    </xf>
    <xf numFmtId="0" fontId="0" fillId="3" borderId="23" xfId="0" applyFill="1" applyBorder="1" applyAlignment="1">
      <alignment horizontal="left" vertical="top" wrapText="1"/>
    </xf>
    <xf numFmtId="0" fontId="0" fillId="3" borderId="17" xfId="0" applyFill="1" applyBorder="1" applyAlignment="1">
      <alignment horizontal="left" vertical="top" wrapText="1"/>
    </xf>
    <xf numFmtId="0" fontId="0" fillId="3" borderId="26" xfId="0" applyFill="1" applyBorder="1"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15" fillId="0" borderId="53" xfId="0" applyFont="1" applyBorder="1" applyAlignment="1">
      <alignment horizontal="left" vertical="center" wrapText="1"/>
    </xf>
    <xf numFmtId="0" fontId="15" fillId="0" borderId="22" xfId="0" applyFont="1" applyBorder="1" applyAlignment="1">
      <alignment horizontal="left" vertical="center" wrapText="1"/>
    </xf>
    <xf numFmtId="0" fontId="15" fillId="0" borderId="27"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Border="1" applyAlignment="1">
      <alignment horizontal="left" vertical="center" wrapText="1"/>
    </xf>
    <xf numFmtId="9" fontId="15" fillId="0" borderId="1" xfId="0" applyNumberFormat="1" applyFont="1" applyBorder="1" applyAlignment="1">
      <alignment horizontal="center" vertical="center" wrapText="1"/>
    </xf>
    <xf numFmtId="9" fontId="15" fillId="0" borderId="15" xfId="0" applyNumberFormat="1" applyFont="1" applyBorder="1" applyAlignment="1">
      <alignment horizontal="center" vertical="center" wrapText="1"/>
    </xf>
    <xf numFmtId="0" fontId="0" fillId="0" borderId="29" xfId="0" applyBorder="1" applyAlignment="1">
      <alignment horizontal="center" vertical="center"/>
    </xf>
    <xf numFmtId="0" fontId="15" fillId="0" borderId="21" xfId="0" applyFont="1" applyBorder="1" applyAlignment="1">
      <alignment horizontal="left" vertical="center" wrapText="1"/>
    </xf>
    <xf numFmtId="0" fontId="15" fillId="0" borderId="23" xfId="0" applyFont="1" applyBorder="1" applyAlignment="1">
      <alignment horizontal="left" vertical="center" wrapText="1"/>
    </xf>
    <xf numFmtId="0" fontId="23"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19" xfId="0" applyFont="1" applyBorder="1" applyAlignment="1">
      <alignment horizontal="left" vertical="center" wrapText="1"/>
    </xf>
    <xf numFmtId="0" fontId="24" fillId="0" borderId="20" xfId="0" applyFont="1" applyBorder="1" applyAlignment="1">
      <alignment horizontal="left"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6" xfId="0" applyFont="1" applyBorder="1" applyAlignment="1">
      <alignment horizontal="center" vertical="center" wrapText="1"/>
    </xf>
    <xf numFmtId="2" fontId="0" fillId="0" borderId="28" xfId="0" applyNumberFormat="1" applyBorder="1" applyAlignment="1">
      <alignment horizontal="center" vertical="center"/>
    </xf>
    <xf numFmtId="2" fontId="0" fillId="0" borderId="38" xfId="0" applyNumberFormat="1" applyBorder="1" applyAlignment="1">
      <alignment horizontal="center" vertical="center"/>
    </xf>
    <xf numFmtId="2" fontId="0" fillId="0" borderId="39" xfId="0" applyNumberFormat="1" applyBorder="1" applyAlignment="1">
      <alignment horizontal="center" vertical="center"/>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0" fontId="24" fillId="0" borderId="23" xfId="0" applyFont="1" applyBorder="1" applyAlignment="1">
      <alignment horizontal="left" vertical="center" wrapText="1"/>
    </xf>
    <xf numFmtId="0" fontId="23" fillId="0" borderId="31" xfId="0" applyFont="1" applyBorder="1" applyAlignment="1">
      <alignment horizontal="left" vertical="center" wrapText="1"/>
    </xf>
    <xf numFmtId="0" fontId="23" fillId="0" borderId="32" xfId="0" applyFont="1" applyBorder="1" applyAlignment="1">
      <alignment horizontal="left" vertical="center" wrapText="1"/>
    </xf>
    <xf numFmtId="0" fontId="23" fillId="0" borderId="36" xfId="0" applyFont="1" applyBorder="1" applyAlignment="1">
      <alignment horizontal="left" vertical="center" wrapText="1"/>
    </xf>
    <xf numFmtId="9" fontId="15" fillId="0" borderId="31" xfId="0" applyNumberFormat="1" applyFont="1" applyBorder="1" applyAlignment="1">
      <alignment horizontal="center" vertical="center" wrapText="1"/>
    </xf>
    <xf numFmtId="9" fontId="15" fillId="0" borderId="32" xfId="0" applyNumberFormat="1" applyFont="1" applyBorder="1" applyAlignment="1">
      <alignment horizontal="center" vertical="center" wrapText="1"/>
    </xf>
    <xf numFmtId="9" fontId="15" fillId="0" borderId="36" xfId="0" applyNumberFormat="1" applyFont="1" applyBorder="1" applyAlignment="1">
      <alignment horizontal="center" vertical="center" wrapText="1"/>
    </xf>
    <xf numFmtId="0" fontId="0" fillId="0" borderId="24" xfId="0" applyBorder="1" applyAlignment="1">
      <alignment horizontal="center" vertical="center"/>
    </xf>
    <xf numFmtId="0" fontId="0" fillId="0" borderId="26" xfId="0" applyBorder="1" applyAlignment="1">
      <alignment horizontal="center" vertical="center"/>
    </xf>
    <xf numFmtId="9" fontId="24" fillId="0" borderId="31" xfId="0" applyNumberFormat="1" applyFont="1" applyBorder="1" applyAlignment="1">
      <alignment horizontal="center" vertical="center" wrapText="1"/>
    </xf>
    <xf numFmtId="9" fontId="24" fillId="0" borderId="32" xfId="0" applyNumberFormat="1" applyFont="1" applyBorder="1" applyAlignment="1">
      <alignment horizontal="center" vertical="center" wrapText="1"/>
    </xf>
    <xf numFmtId="9" fontId="24" fillId="0" borderId="36" xfId="0" applyNumberFormat="1" applyFont="1" applyBorder="1" applyAlignment="1">
      <alignment horizontal="center" vertical="center" wrapText="1"/>
    </xf>
    <xf numFmtId="2" fontId="0" fillId="0" borderId="40" xfId="0" applyNumberFormat="1" applyBorder="1" applyAlignment="1">
      <alignment horizontal="center" vertical="center"/>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50" xfId="0" applyFont="1" applyBorder="1" applyAlignment="1">
      <alignment horizontal="center" vertical="center" wrapText="1"/>
    </xf>
    <xf numFmtId="2" fontId="0" fillId="0" borderId="44" xfId="0" applyNumberFormat="1" applyBorder="1" applyAlignment="1">
      <alignment horizontal="center" vertical="center"/>
    </xf>
    <xf numFmtId="2" fontId="0" fillId="0" borderId="45" xfId="0" applyNumberFormat="1" applyBorder="1" applyAlignment="1">
      <alignment horizontal="center" vertical="center"/>
    </xf>
    <xf numFmtId="2" fontId="0" fillId="0" borderId="46" xfId="0" applyNumberFormat="1" applyBorder="1" applyAlignment="1">
      <alignment horizontal="center" vertical="center"/>
    </xf>
    <xf numFmtId="0" fontId="16" fillId="0" borderId="16" xfId="0" applyFont="1" applyBorder="1" applyAlignment="1">
      <alignment horizontal="left" vertical="center" wrapText="1"/>
    </xf>
    <xf numFmtId="0" fontId="16" fillId="0" borderId="2" xfId="0" applyFont="1" applyBorder="1" applyAlignment="1">
      <alignment horizontal="left" vertical="center" wrapText="1"/>
    </xf>
    <xf numFmtId="0" fontId="16" fillId="0" borderId="17" xfId="0" applyFont="1" applyBorder="1" applyAlignment="1">
      <alignment horizontal="left" vertical="center" wrapText="1"/>
    </xf>
    <xf numFmtId="0" fontId="16" fillId="0" borderId="7" xfId="0" applyFont="1" applyBorder="1" applyAlignment="1">
      <alignment horizontal="left" vertical="center" wrapText="1"/>
    </xf>
    <xf numFmtId="0" fontId="16" fillId="0" borderId="0" xfId="0" applyFont="1" applyAlignment="1">
      <alignment horizontal="left" vertical="center" wrapText="1"/>
    </xf>
    <xf numFmtId="0" fontId="16" fillId="0" borderId="8" xfId="0" applyFont="1" applyBorder="1" applyAlignment="1">
      <alignment horizontal="left" vertical="center" wrapText="1"/>
    </xf>
    <xf numFmtId="0" fontId="24" fillId="0" borderId="57"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56" xfId="0" applyFont="1" applyBorder="1" applyAlignment="1">
      <alignment horizontal="center" vertical="center" wrapText="1"/>
    </xf>
    <xf numFmtId="0" fontId="25" fillId="0" borderId="18" xfId="0" applyFont="1" applyBorder="1" applyAlignment="1">
      <alignment horizontal="left" vertical="center" wrapText="1"/>
    </xf>
    <xf numFmtId="0" fontId="25" fillId="0" borderId="20" xfId="0" applyFont="1" applyBorder="1" applyAlignment="1">
      <alignment horizontal="left" vertical="center" wrapText="1"/>
    </xf>
    <xf numFmtId="0" fontId="25" fillId="0" borderId="57" xfId="0" applyFont="1" applyBorder="1" applyAlignment="1">
      <alignment horizontal="center" vertical="center" wrapText="1"/>
    </xf>
    <xf numFmtId="0" fontId="25" fillId="0" borderId="56"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6" xfId="0" applyFont="1" applyBorder="1" applyAlignment="1">
      <alignment horizontal="center" vertical="center" wrapText="1"/>
    </xf>
    <xf numFmtId="0" fontId="25" fillId="0" borderId="19" xfId="0" applyFont="1" applyBorder="1" applyAlignment="1">
      <alignment horizontal="left" vertical="center" wrapText="1"/>
    </xf>
    <xf numFmtId="0" fontId="25" fillId="0" borderId="35" xfId="0" applyFont="1" applyBorder="1" applyAlignment="1">
      <alignment horizontal="center" vertical="center" wrapText="1"/>
    </xf>
    <xf numFmtId="0" fontId="26" fillId="0" borderId="7" xfId="0" applyFont="1" applyBorder="1" applyAlignment="1">
      <alignment horizontal="left" vertical="center" wrapText="1"/>
    </xf>
    <xf numFmtId="0" fontId="26" fillId="0" borderId="0" xfId="0" applyFont="1" applyAlignment="1">
      <alignment horizontal="left"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2" fontId="0" fillId="0" borderId="38" xfId="0" applyNumberFormat="1" applyBorder="1" applyAlignment="1">
      <alignment horizontal="center" vertical="center" wrapText="1"/>
    </xf>
    <xf numFmtId="2" fontId="0" fillId="0" borderId="39" xfId="0" applyNumberFormat="1" applyBorder="1" applyAlignment="1">
      <alignment horizontal="center" vertical="center" wrapText="1"/>
    </xf>
    <xf numFmtId="2" fontId="0" fillId="0" borderId="40" xfId="0" applyNumberFormat="1" applyBorder="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68036</xdr:colOff>
      <xdr:row>0</xdr:row>
      <xdr:rowOff>83155</xdr:rowOff>
    </xdr:from>
    <xdr:to>
      <xdr:col>0</xdr:col>
      <xdr:colOff>1755124</xdr:colOff>
      <xdr:row>1</xdr:row>
      <xdr:rowOff>128512</xdr:rowOff>
    </xdr:to>
    <xdr:pic>
      <xdr:nvPicPr>
        <xdr:cNvPr id="3" name="Image 2">
          <a:extLst>
            <a:ext uri="{FF2B5EF4-FFF2-40B4-BE49-F238E27FC236}">
              <a16:creationId xmlns:a16="http://schemas.microsoft.com/office/drawing/2014/main" id="{9969B519-F727-D432-F092-2CB6EC75F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6" y="83155"/>
          <a:ext cx="1687088" cy="635000"/>
        </a:xfrm>
        <a:prstGeom prst="rect">
          <a:avLst/>
        </a:prstGeom>
      </xdr:spPr>
    </xdr:pic>
    <xdr:clientData/>
  </xdr:twoCellAnchor>
</xdr:wsDr>
</file>

<file path=xl/theme/theme1.xml><?xml version="1.0" encoding="utf-8"?>
<a:theme xmlns:a="http://schemas.openxmlformats.org/drawingml/2006/main" name="Thème_CAP2030">
  <a:themeElements>
    <a:clrScheme name="CAP 2030">
      <a:dk1>
        <a:srgbClr val="171717"/>
      </a:dk1>
      <a:lt1>
        <a:sysClr val="window" lastClr="FFFFFF"/>
      </a:lt1>
      <a:dk2>
        <a:srgbClr val="0E2841"/>
      </a:dk2>
      <a:lt2>
        <a:srgbClr val="E8E8E8"/>
      </a:lt2>
      <a:accent1>
        <a:srgbClr val="153D64"/>
      </a:accent1>
      <a:accent2>
        <a:srgbClr val="EB6437"/>
      </a:accent2>
      <a:accent3>
        <a:srgbClr val="28AF6E"/>
      </a:accent3>
      <a:accent4>
        <a:srgbClr val="502382"/>
      </a:accent4>
      <a:accent5>
        <a:srgbClr val="78206E"/>
      </a:accent5>
      <a:accent6>
        <a:srgbClr val="196B24"/>
      </a:accent6>
      <a:hlink>
        <a:srgbClr val="EB6437"/>
      </a:hlink>
      <a:folHlink>
        <a:srgbClr val="28AF6E"/>
      </a:folHlink>
    </a:clrScheme>
    <a:fontScheme name="Typographie projet Cible">
      <a:majorFont>
        <a:latin typeface="MADE Okine Sans PERSONAL USE Me"/>
        <a:ea typeface=""/>
        <a:cs typeface=""/>
      </a:majorFont>
      <a:minorFont>
        <a:latin typeface="Barlow"/>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8E3DF4B-51DA-4B48-AAF3-AB8B8D15A298}">
  <we:reference id="wa200001841" version="1.0.0.0" store="fr-FR" storeType="OMEX"/>
  <we:alternateReferences>
    <we:reference id="wa200001841" version="1.0.0.0" store="wa200001841"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8CF5-A942-49D6-AEA7-17594D8C81CE}">
  <dimension ref="A1:C27"/>
  <sheetViews>
    <sheetView showGridLines="0" showRowColHeaders="0" tabSelected="1" showRuler="0" view="pageLayout" zoomScaleNormal="106" workbookViewId="0">
      <selection sqref="A1:C27"/>
      <extLst>
        <ext xmlns:xlsdti="http://schemas.microsoft.com/office/spreadsheetml/2023/showDataTypeIcons" uri="{77bfe23e-c014-4d31-8a63-9c772dbf06b6}">
          <xlsdti:showDataTypeIcons visible="0"/>
        </ext>
      </extLst>
    </sheetView>
  </sheetViews>
  <sheetFormatPr baseColWidth="10" defaultColWidth="11.3984375" defaultRowHeight="16.2"/>
  <cols>
    <col min="1" max="1" width="49.19921875" customWidth="1"/>
  </cols>
  <sheetData>
    <row r="1" spans="1:3" ht="46.5" customHeight="1">
      <c r="A1" s="102" t="s">
        <v>158</v>
      </c>
      <c r="B1" s="103"/>
      <c r="C1" s="103"/>
    </row>
    <row r="2" spans="1:3">
      <c r="A2" s="103"/>
      <c r="B2" s="103"/>
      <c r="C2" s="103"/>
    </row>
    <row r="3" spans="1:3">
      <c r="A3" s="103"/>
      <c r="B3" s="103"/>
      <c r="C3" s="103"/>
    </row>
    <row r="4" spans="1:3">
      <c r="A4" s="103"/>
      <c r="B4" s="103"/>
      <c r="C4" s="103"/>
    </row>
    <row r="5" spans="1:3">
      <c r="A5" s="103"/>
      <c r="B5" s="103"/>
      <c r="C5" s="103"/>
    </row>
    <row r="6" spans="1:3">
      <c r="A6" s="103"/>
      <c r="B6" s="103"/>
      <c r="C6" s="103"/>
    </row>
    <row r="7" spans="1:3">
      <c r="A7" s="103"/>
      <c r="B7" s="103"/>
      <c r="C7" s="103"/>
    </row>
    <row r="8" spans="1:3">
      <c r="A8" s="103"/>
      <c r="B8" s="103"/>
      <c r="C8" s="103"/>
    </row>
    <row r="9" spans="1:3">
      <c r="A9" s="103"/>
      <c r="B9" s="103"/>
      <c r="C9" s="103"/>
    </row>
    <row r="10" spans="1:3">
      <c r="A10" s="103"/>
      <c r="B10" s="103"/>
      <c r="C10" s="103"/>
    </row>
    <row r="11" spans="1:3">
      <c r="A11" s="103"/>
      <c r="B11" s="103"/>
      <c r="C11" s="103"/>
    </row>
    <row r="12" spans="1:3">
      <c r="A12" s="103"/>
      <c r="B12" s="103"/>
      <c r="C12" s="103"/>
    </row>
    <row r="13" spans="1:3">
      <c r="A13" s="103"/>
      <c r="B13" s="103"/>
      <c r="C13" s="103"/>
    </row>
    <row r="14" spans="1:3">
      <c r="A14" s="103"/>
      <c r="B14" s="103"/>
      <c r="C14" s="103"/>
    </row>
    <row r="15" spans="1:3">
      <c r="A15" s="103"/>
      <c r="B15" s="103"/>
      <c r="C15" s="103"/>
    </row>
    <row r="16" spans="1:3">
      <c r="A16" s="103"/>
      <c r="B16" s="103"/>
      <c r="C16" s="103"/>
    </row>
    <row r="17" spans="1:3">
      <c r="A17" s="103"/>
      <c r="B17" s="103"/>
      <c r="C17" s="103"/>
    </row>
    <row r="18" spans="1:3">
      <c r="A18" s="103"/>
      <c r="B18" s="103"/>
      <c r="C18" s="103"/>
    </row>
    <row r="19" spans="1:3">
      <c r="A19" s="103"/>
      <c r="B19" s="103"/>
      <c r="C19" s="103"/>
    </row>
    <row r="20" spans="1:3">
      <c r="A20" s="103"/>
      <c r="B20" s="103"/>
      <c r="C20" s="103"/>
    </row>
    <row r="21" spans="1:3">
      <c r="A21" s="103"/>
      <c r="B21" s="103"/>
      <c r="C21" s="103"/>
    </row>
    <row r="22" spans="1:3">
      <c r="A22" s="103"/>
      <c r="B22" s="103"/>
      <c r="C22" s="103"/>
    </row>
    <row r="23" spans="1:3">
      <c r="A23" s="103"/>
      <c r="B23" s="103"/>
      <c r="C23" s="103"/>
    </row>
    <row r="24" spans="1:3">
      <c r="A24" s="103"/>
      <c r="B24" s="103"/>
      <c r="C24" s="103"/>
    </row>
    <row r="25" spans="1:3">
      <c r="A25" s="103"/>
      <c r="B25" s="103"/>
      <c r="C25" s="103"/>
    </row>
    <row r="26" spans="1:3">
      <c r="A26" s="103"/>
      <c r="B26" s="103"/>
      <c r="C26" s="103"/>
    </row>
    <row r="27" spans="1:3">
      <c r="A27" s="103"/>
      <c r="B27" s="103"/>
      <c r="C27" s="103"/>
    </row>
  </sheetData>
  <mergeCells count="1">
    <mergeCell ref="A1:C27"/>
  </mergeCells>
  <phoneticPr fontId="13" type="noConversion"/>
  <pageMargins left="0.7" right="0.7" top="0.75" bottom="0.75" header="0.3" footer="0.3"/>
  <pageSetup paperSize="9" orientation="portrait" r:id="rId1"/>
  <headerFooter>
    <oddHeader xml:space="preserve">&amp;C </oddHeader>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0F57-6BF5-432F-A2D1-329CC780EE5D}">
  <dimension ref="A1:O590"/>
  <sheetViews>
    <sheetView zoomScale="70" zoomScaleNormal="70" zoomScaleSheetLayoutView="50" workbookViewId="0">
      <pane ySplit="2" topLeftCell="A3" activePane="bottomLeft" state="frozen"/>
      <selection pane="bottomLeft" activeCell="M5" sqref="M5:O12"/>
    </sheetView>
  </sheetViews>
  <sheetFormatPr baseColWidth="10" defaultColWidth="9.19921875" defaultRowHeight="16.2"/>
  <cols>
    <col min="1" max="1" width="24.59765625" customWidth="1"/>
    <col min="2" max="2" width="21.19921875" style="28" customWidth="1"/>
    <col min="3" max="3" width="82" customWidth="1"/>
    <col min="4" max="4" width="22.3984375" style="1" customWidth="1"/>
    <col min="5" max="5" width="22.5" customWidth="1"/>
    <col min="6" max="6" width="37.59765625" customWidth="1"/>
    <col min="7" max="7" width="50.59765625" style="1" customWidth="1"/>
    <col min="8" max="8" width="13.59765625" customWidth="1"/>
    <col min="9" max="9" width="43.19921875" customWidth="1"/>
    <col min="10" max="10" width="25.3984375" customWidth="1"/>
    <col min="11" max="11" width="24.8984375" style="87" customWidth="1"/>
    <col min="13" max="13" width="38.19921875" customWidth="1"/>
    <col min="14" max="14" width="19.19921875" customWidth="1"/>
    <col min="15" max="15" width="16.19921875" customWidth="1"/>
  </cols>
  <sheetData>
    <row r="1" spans="1:15" ht="35.1" customHeight="1" thickBot="1">
      <c r="A1" s="101" t="s">
        <v>0</v>
      </c>
    </row>
    <row r="2" spans="1:15" ht="88.35" customHeight="1" thickBot="1">
      <c r="A2" s="49" t="s">
        <v>1</v>
      </c>
      <c r="B2" s="50" t="s">
        <v>2</v>
      </c>
      <c r="C2" s="51" t="s">
        <v>3</v>
      </c>
      <c r="D2" s="93" t="s">
        <v>4</v>
      </c>
      <c r="E2" s="52" t="s">
        <v>5</v>
      </c>
      <c r="F2" s="51" t="s">
        <v>6</v>
      </c>
      <c r="G2" s="52" t="s">
        <v>7</v>
      </c>
      <c r="H2" s="53" t="s">
        <v>8</v>
      </c>
      <c r="I2" s="52" t="s">
        <v>9</v>
      </c>
      <c r="J2" s="52" t="s">
        <v>10</v>
      </c>
      <c r="K2" s="85" t="s">
        <v>11</v>
      </c>
      <c r="L2" s="29"/>
      <c r="M2" s="20" t="s">
        <v>12</v>
      </c>
      <c r="N2" s="19" t="e">
        <f>(SUM(K3:K69))</f>
        <v>#DIV/0!</v>
      </c>
      <c r="O2" s="29"/>
    </row>
    <row r="3" spans="1:15" ht="90" customHeight="1">
      <c r="A3" s="104" t="s">
        <v>13</v>
      </c>
      <c r="B3" s="107" t="s">
        <v>14</v>
      </c>
      <c r="C3" s="110" t="s">
        <v>15</v>
      </c>
      <c r="D3" s="112"/>
      <c r="E3" s="115" t="s">
        <v>16</v>
      </c>
      <c r="F3" s="56" t="s">
        <v>17</v>
      </c>
      <c r="G3" s="42"/>
      <c r="H3" s="21">
        <f>(IF(G3="Oui",1/3,0))</f>
        <v>0</v>
      </c>
      <c r="I3" s="5"/>
      <c r="J3" s="117">
        <f>(IF(D3="Oui",SUM(H3:H5),0))</f>
        <v>0</v>
      </c>
      <c r="K3" s="123" t="e">
        <f>IF(AND(D3="Non",D7="Non",D10="Non"),0,(SUM(J3+J7+J10))/(COUNTIF(D3:D11, "Oui")))</f>
        <v>#DIV/0!</v>
      </c>
      <c r="L3" s="29"/>
      <c r="M3" s="29"/>
      <c r="N3" s="29"/>
      <c r="O3" s="29"/>
    </row>
    <row r="4" spans="1:15" ht="26.4" customHeight="1" thickBot="1">
      <c r="A4" s="105"/>
      <c r="B4" s="108"/>
      <c r="C4" s="111"/>
      <c r="D4" s="113"/>
      <c r="E4" s="116"/>
      <c r="F4" s="54" t="s">
        <v>18</v>
      </c>
      <c r="G4" s="2"/>
      <c r="H4" s="22">
        <f>(IF(G4="Oui",1/3,0))</f>
        <v>0</v>
      </c>
      <c r="I4" s="3"/>
      <c r="J4" s="118"/>
      <c r="K4" s="124"/>
      <c r="L4" s="29"/>
      <c r="M4" s="29"/>
      <c r="N4" s="29"/>
      <c r="O4" s="29"/>
    </row>
    <row r="5" spans="1:15" ht="53.4" customHeight="1">
      <c r="A5" s="105"/>
      <c r="B5" s="108"/>
      <c r="C5" s="111"/>
      <c r="D5" s="114"/>
      <c r="E5" s="116"/>
      <c r="F5" s="54" t="s">
        <v>19</v>
      </c>
      <c r="G5" s="2"/>
      <c r="H5" s="22">
        <f>(IF(G5="Oui",1/3,0))</f>
        <v>0</v>
      </c>
      <c r="I5" s="3"/>
      <c r="J5" s="118"/>
      <c r="K5" s="124"/>
      <c r="L5" s="29"/>
      <c r="M5" s="126" t="s">
        <v>20</v>
      </c>
      <c r="N5" s="127"/>
      <c r="O5" s="128"/>
    </row>
    <row r="6" spans="1:15" ht="136.5" customHeight="1" thickBot="1">
      <c r="A6" s="105"/>
      <c r="B6" s="109"/>
      <c r="C6" s="138" t="s">
        <v>21</v>
      </c>
      <c r="D6" s="138"/>
      <c r="E6" s="138"/>
      <c r="F6" s="138"/>
      <c r="G6" s="138"/>
      <c r="H6" s="138"/>
      <c r="I6" s="138"/>
      <c r="J6" s="139"/>
      <c r="K6" s="124"/>
      <c r="L6" s="29"/>
      <c r="M6" s="129"/>
      <c r="N6" s="130"/>
      <c r="O6" s="131"/>
    </row>
    <row r="7" spans="1:15" ht="51" customHeight="1">
      <c r="A7" s="105"/>
      <c r="B7" s="140" t="s">
        <v>22</v>
      </c>
      <c r="C7" s="143" t="s">
        <v>23</v>
      </c>
      <c r="D7" s="113"/>
      <c r="E7" s="145" t="s">
        <v>24</v>
      </c>
      <c r="F7" s="60" t="s">
        <v>25</v>
      </c>
      <c r="G7" s="43"/>
      <c r="H7" s="45">
        <f>(IF(G7="Oui",1/3,0))</f>
        <v>0</v>
      </c>
      <c r="I7" s="48"/>
      <c r="J7" s="147">
        <f>(IF(D7="Oui",SUM(H7:H9),0))</f>
        <v>0</v>
      </c>
      <c r="K7" s="124"/>
      <c r="L7" s="29"/>
      <c r="M7" s="132"/>
      <c r="N7" s="133"/>
      <c r="O7" s="134"/>
    </row>
    <row r="8" spans="1:15" ht="38.1" customHeight="1">
      <c r="A8" s="105"/>
      <c r="B8" s="141"/>
      <c r="C8" s="111"/>
      <c r="D8" s="113"/>
      <c r="E8" s="116"/>
      <c r="F8" s="54" t="s">
        <v>26</v>
      </c>
      <c r="G8" s="2"/>
      <c r="H8" s="22">
        <f>(IF(G8="Oui",1/3,0))</f>
        <v>0</v>
      </c>
      <c r="I8" s="7"/>
      <c r="J8" s="147"/>
      <c r="K8" s="124"/>
      <c r="L8" s="29"/>
      <c r="M8" s="132"/>
      <c r="N8" s="133"/>
      <c r="O8" s="134"/>
    </row>
    <row r="9" spans="1:15" ht="49.35" customHeight="1" thickBot="1">
      <c r="A9" s="105"/>
      <c r="B9" s="142"/>
      <c r="C9" s="144"/>
      <c r="D9" s="119"/>
      <c r="E9" s="146"/>
      <c r="F9" s="55" t="s">
        <v>27</v>
      </c>
      <c r="G9" s="2"/>
      <c r="H9" s="24">
        <f>(IF(G9="Oui",1/3,0))</f>
        <v>0</v>
      </c>
      <c r="I9" s="10"/>
      <c r="J9" s="122"/>
      <c r="K9" s="124"/>
      <c r="L9" s="29"/>
      <c r="M9" s="132"/>
      <c r="N9" s="133"/>
      <c r="O9" s="134"/>
    </row>
    <row r="10" spans="1:15" ht="38.25" customHeight="1">
      <c r="A10" s="105"/>
      <c r="B10" s="148" t="s">
        <v>28</v>
      </c>
      <c r="C10" s="110" t="s">
        <v>29</v>
      </c>
      <c r="D10" s="112"/>
      <c r="E10" s="115" t="s">
        <v>30</v>
      </c>
      <c r="F10" s="65" t="s">
        <v>31</v>
      </c>
      <c r="G10" s="42"/>
      <c r="H10" s="44">
        <f>(IF(G10="Oui",1/2,0))</f>
        <v>0</v>
      </c>
      <c r="I10" s="47"/>
      <c r="J10" s="121">
        <f>(IF(D10="Oui",SUM(H10:H11),0))</f>
        <v>0</v>
      </c>
      <c r="K10" s="124"/>
      <c r="L10" s="29"/>
      <c r="M10" s="132"/>
      <c r="N10" s="133"/>
      <c r="O10" s="134"/>
    </row>
    <row r="11" spans="1:15" ht="56.1" customHeight="1" thickBot="1">
      <c r="A11" s="106"/>
      <c r="B11" s="149"/>
      <c r="C11" s="150"/>
      <c r="D11" s="119"/>
      <c r="E11" s="120"/>
      <c r="F11" s="27" t="s">
        <v>32</v>
      </c>
      <c r="G11" s="6"/>
      <c r="H11" s="23">
        <f>(IF(G11="Oui",1/2,0))</f>
        <v>0</v>
      </c>
      <c r="I11" s="9"/>
      <c r="J11" s="122"/>
      <c r="K11" s="125"/>
      <c r="L11" s="29"/>
      <c r="M11" s="132"/>
      <c r="N11" s="133"/>
      <c r="O11" s="134"/>
    </row>
    <row r="12" spans="1:15" ht="127.35" customHeight="1" thickBot="1">
      <c r="A12" s="104" t="s">
        <v>33</v>
      </c>
      <c r="B12" s="151" t="s">
        <v>34</v>
      </c>
      <c r="C12" s="110" t="s">
        <v>35</v>
      </c>
      <c r="D12" s="154"/>
      <c r="E12" s="115" t="s">
        <v>36</v>
      </c>
      <c r="F12" s="56" t="s">
        <v>37</v>
      </c>
      <c r="G12" s="4"/>
      <c r="H12" s="21">
        <f t="shared" ref="H12:H20" si="0">(IF(G12="Oui",1/3,0))</f>
        <v>0</v>
      </c>
      <c r="I12" s="8"/>
      <c r="J12" s="157">
        <f>(IF(D12="Oui",SUM(H12:H14),0))</f>
        <v>0</v>
      </c>
      <c r="K12" s="123" t="e">
        <f>IF(AND(D12="Non",D15="Non",D18="Non",D21="Non",D22="Non"),0,(SUM(J12:J24)) / (COUNTIF(D12:D24,"Oui")))</f>
        <v>#DIV/0!</v>
      </c>
      <c r="L12" s="29"/>
      <c r="M12" s="135"/>
      <c r="N12" s="136"/>
      <c r="O12" s="137"/>
    </row>
    <row r="13" spans="1:15" ht="50.4" customHeight="1">
      <c r="A13" s="105"/>
      <c r="B13" s="152"/>
      <c r="C13" s="111"/>
      <c r="D13" s="155"/>
      <c r="E13" s="116"/>
      <c r="F13" s="54" t="s">
        <v>38</v>
      </c>
      <c r="G13" s="2"/>
      <c r="H13" s="22">
        <f t="shared" si="0"/>
        <v>0</v>
      </c>
      <c r="I13" s="7"/>
      <c r="J13" s="147"/>
      <c r="K13" s="124"/>
      <c r="L13" s="29"/>
      <c r="M13" s="29"/>
      <c r="N13" s="29"/>
      <c r="O13" s="29"/>
    </row>
    <row r="14" spans="1:15" ht="67.349999999999994" customHeight="1" thickBot="1">
      <c r="A14" s="105"/>
      <c r="B14" s="153"/>
      <c r="C14" s="150"/>
      <c r="D14" s="156"/>
      <c r="E14" s="120"/>
      <c r="F14" s="27" t="s">
        <v>39</v>
      </c>
      <c r="G14" s="6"/>
      <c r="H14" s="23">
        <f t="shared" si="0"/>
        <v>0</v>
      </c>
      <c r="I14" s="9"/>
      <c r="J14" s="122"/>
      <c r="K14" s="124"/>
      <c r="L14" s="29"/>
      <c r="M14" s="29">
        <f>(COUNTIF(D12:D24,"Oui"))</f>
        <v>0</v>
      </c>
      <c r="N14" s="29"/>
      <c r="O14" s="29"/>
    </row>
    <row r="15" spans="1:15" ht="64.5" customHeight="1">
      <c r="A15" s="105"/>
      <c r="B15" s="152" t="s">
        <v>40</v>
      </c>
      <c r="C15" s="143" t="s">
        <v>41</v>
      </c>
      <c r="D15" s="154"/>
      <c r="E15" s="167" t="s">
        <v>42</v>
      </c>
      <c r="F15" s="26" t="s">
        <v>43</v>
      </c>
      <c r="G15" s="39"/>
      <c r="H15" s="46">
        <f t="shared" si="0"/>
        <v>0</v>
      </c>
      <c r="I15" s="11"/>
      <c r="J15" s="147">
        <f>(IF(D15="Oui",SUM(H15:H17),0))</f>
        <v>0</v>
      </c>
      <c r="K15" s="159"/>
      <c r="L15" s="29"/>
      <c r="M15" s="29">
        <f>(SUM(J12:J24))</f>
        <v>0</v>
      </c>
      <c r="N15" s="29"/>
      <c r="O15" s="29"/>
    </row>
    <row r="16" spans="1:15" ht="25.5" customHeight="1">
      <c r="A16" s="105"/>
      <c r="B16" s="152"/>
      <c r="C16" s="111"/>
      <c r="D16" s="155"/>
      <c r="E16" s="167"/>
      <c r="F16" s="54" t="s">
        <v>44</v>
      </c>
      <c r="G16" s="2"/>
      <c r="H16" s="22">
        <f t="shared" si="0"/>
        <v>0</v>
      </c>
      <c r="I16" s="7"/>
      <c r="J16" s="147"/>
      <c r="K16" s="159"/>
      <c r="L16" s="29"/>
      <c r="M16" s="29"/>
      <c r="N16" s="29"/>
      <c r="O16" s="29"/>
    </row>
    <row r="17" spans="1:15" ht="54" customHeight="1" thickBot="1">
      <c r="A17" s="105"/>
      <c r="B17" s="153"/>
      <c r="C17" s="150"/>
      <c r="D17" s="156"/>
      <c r="E17" s="168"/>
      <c r="F17" s="27" t="s">
        <v>45</v>
      </c>
      <c r="G17" s="6"/>
      <c r="H17" s="23">
        <f t="shared" si="0"/>
        <v>0</v>
      </c>
      <c r="I17" s="9"/>
      <c r="J17" s="122"/>
      <c r="K17" s="159"/>
      <c r="L17" s="29"/>
      <c r="M17" s="29"/>
      <c r="N17" s="29"/>
      <c r="O17" s="29"/>
    </row>
    <row r="18" spans="1:15" ht="52.35" customHeight="1">
      <c r="A18" s="105"/>
      <c r="B18" s="151" t="s">
        <v>46</v>
      </c>
      <c r="C18" s="110" t="s">
        <v>47</v>
      </c>
      <c r="D18" s="154"/>
      <c r="E18" s="115" t="s">
        <v>48</v>
      </c>
      <c r="F18" s="57" t="s">
        <v>49</v>
      </c>
      <c r="G18" s="4"/>
      <c r="H18" s="21">
        <f t="shared" si="0"/>
        <v>0</v>
      </c>
      <c r="I18" s="8"/>
      <c r="J18" s="121">
        <f>(IF(D18="Oui",SUM(H18:H20),0))</f>
        <v>0</v>
      </c>
      <c r="K18" s="159"/>
      <c r="L18" s="29"/>
      <c r="M18" s="29"/>
      <c r="N18" s="29"/>
      <c r="O18" s="29"/>
    </row>
    <row r="19" spans="1:15" ht="25.5" customHeight="1">
      <c r="A19" s="105"/>
      <c r="B19" s="152"/>
      <c r="C19" s="111"/>
      <c r="D19" s="155"/>
      <c r="E19" s="116"/>
      <c r="F19" s="54" t="s">
        <v>50</v>
      </c>
      <c r="G19" s="2"/>
      <c r="H19" s="22">
        <f t="shared" si="0"/>
        <v>0</v>
      </c>
      <c r="I19" s="7"/>
      <c r="J19" s="147"/>
      <c r="K19" s="159"/>
      <c r="L19" s="29"/>
      <c r="M19" s="29"/>
      <c r="N19" s="29"/>
      <c r="O19" s="29"/>
    </row>
    <row r="20" spans="1:15" ht="49.35" customHeight="1" thickBot="1">
      <c r="A20" s="105"/>
      <c r="B20" s="153"/>
      <c r="C20" s="150"/>
      <c r="D20" s="156"/>
      <c r="E20" s="120"/>
      <c r="F20" s="27" t="s">
        <v>51</v>
      </c>
      <c r="G20" s="6"/>
      <c r="H20" s="23">
        <f t="shared" si="0"/>
        <v>0</v>
      </c>
      <c r="I20" s="9"/>
      <c r="J20" s="122"/>
      <c r="K20" s="159"/>
      <c r="L20" s="29"/>
      <c r="M20" s="29"/>
      <c r="N20" s="29"/>
      <c r="O20" s="29"/>
    </row>
    <row r="21" spans="1:15" ht="76.5" customHeight="1" thickBot="1">
      <c r="A21" s="105"/>
      <c r="B21" s="58" t="s">
        <v>52</v>
      </c>
      <c r="C21" s="94" t="s">
        <v>53</v>
      </c>
      <c r="D21" s="84"/>
      <c r="E21" s="59" t="s">
        <v>54</v>
      </c>
      <c r="F21" s="60" t="s">
        <v>55</v>
      </c>
      <c r="G21" s="43"/>
      <c r="H21" s="45">
        <f>(IF(G21="Oui",1,0))</f>
        <v>0</v>
      </c>
      <c r="I21" s="16"/>
      <c r="J21" s="41">
        <f>(IF(D21="Oui",SUM(H21),0))</f>
        <v>0</v>
      </c>
      <c r="K21" s="159"/>
      <c r="L21" s="29"/>
      <c r="M21" s="29"/>
      <c r="N21" s="29"/>
      <c r="O21" s="29"/>
    </row>
    <row r="22" spans="1:15" ht="38.1" customHeight="1">
      <c r="A22" s="105"/>
      <c r="B22" s="151" t="s">
        <v>56</v>
      </c>
      <c r="C22" s="110" t="s">
        <v>57</v>
      </c>
      <c r="D22" s="154"/>
      <c r="E22" s="171" t="s">
        <v>58</v>
      </c>
      <c r="F22" s="57" t="s">
        <v>59</v>
      </c>
      <c r="G22" s="4"/>
      <c r="H22" s="21">
        <f t="shared" ref="H22:H30" si="1">(IF(G22="Oui",1/3,0))</f>
        <v>0</v>
      </c>
      <c r="I22" s="4"/>
      <c r="J22" s="121">
        <f>(IF(D22="Oui",SUM(H22:H24),0))</f>
        <v>0</v>
      </c>
      <c r="K22" s="159"/>
      <c r="L22" s="29"/>
      <c r="M22" s="29"/>
      <c r="N22" s="29"/>
      <c r="O22" s="29"/>
    </row>
    <row r="23" spans="1:15" ht="25.5" customHeight="1">
      <c r="A23" s="105"/>
      <c r="B23" s="152"/>
      <c r="C23" s="111"/>
      <c r="D23" s="155"/>
      <c r="E23" s="172"/>
      <c r="F23" s="54" t="s">
        <v>60</v>
      </c>
      <c r="G23" s="2"/>
      <c r="H23" s="22">
        <f t="shared" si="1"/>
        <v>0</v>
      </c>
      <c r="I23" s="2"/>
      <c r="J23" s="147"/>
      <c r="K23" s="159"/>
      <c r="L23" s="29"/>
      <c r="M23" s="29"/>
      <c r="N23" s="29"/>
      <c r="O23" s="29"/>
    </row>
    <row r="24" spans="1:15" ht="52.35" customHeight="1" thickBot="1">
      <c r="A24" s="106"/>
      <c r="B24" s="153"/>
      <c r="C24" s="150"/>
      <c r="D24" s="156"/>
      <c r="E24" s="173"/>
      <c r="F24" s="27" t="s">
        <v>61</v>
      </c>
      <c r="G24" s="2"/>
      <c r="H24" s="23">
        <f t="shared" si="1"/>
        <v>0</v>
      </c>
      <c r="I24" s="6"/>
      <c r="J24" s="122"/>
      <c r="K24" s="174"/>
      <c r="L24" s="29"/>
      <c r="M24" s="29"/>
      <c r="N24" s="29"/>
      <c r="O24" s="29"/>
    </row>
    <row r="25" spans="1:15" ht="66.900000000000006" customHeight="1">
      <c r="A25" s="104" t="s">
        <v>62</v>
      </c>
      <c r="B25" s="160" t="s">
        <v>63</v>
      </c>
      <c r="C25" s="110" t="s">
        <v>64</v>
      </c>
      <c r="D25" s="154"/>
      <c r="E25" s="115" t="s">
        <v>65</v>
      </c>
      <c r="F25" s="61" t="s">
        <v>66</v>
      </c>
      <c r="G25" s="4"/>
      <c r="H25" s="21">
        <f t="shared" si="1"/>
        <v>0</v>
      </c>
      <c r="I25" s="4"/>
      <c r="J25" s="169">
        <f>(IF(D25="Oui",SUM(H25:H27),0))</f>
        <v>0</v>
      </c>
      <c r="K25" s="158" t="e">
        <f>IF(AND(D25="Non",D28="Non",D31="Non"),0,(SUM(J25:J31))/(COUNTIF(D25:D31, "Oui")))</f>
        <v>#DIV/0!</v>
      </c>
      <c r="L25" s="29"/>
      <c r="M25" s="29"/>
      <c r="N25" s="29"/>
      <c r="O25" s="29"/>
    </row>
    <row r="26" spans="1:15" ht="41.1" customHeight="1">
      <c r="A26" s="105"/>
      <c r="B26" s="161"/>
      <c r="C26" s="111"/>
      <c r="D26" s="155"/>
      <c r="E26" s="116"/>
      <c r="F26" s="62" t="s">
        <v>67</v>
      </c>
      <c r="G26" s="2"/>
      <c r="H26" s="22">
        <f t="shared" si="1"/>
        <v>0</v>
      </c>
      <c r="I26" s="2"/>
      <c r="J26" s="118"/>
      <c r="K26" s="159"/>
      <c r="L26" s="29"/>
      <c r="M26" s="29"/>
      <c r="N26" s="29"/>
      <c r="O26" s="29"/>
    </row>
    <row r="27" spans="1:15" ht="34.35" customHeight="1" thickBot="1">
      <c r="A27" s="105"/>
      <c r="B27" s="162"/>
      <c r="C27" s="150"/>
      <c r="D27" s="156"/>
      <c r="E27" s="120"/>
      <c r="F27" s="27" t="s">
        <v>68</v>
      </c>
      <c r="G27" s="2"/>
      <c r="H27" s="23">
        <f t="shared" si="1"/>
        <v>0</v>
      </c>
      <c r="I27" s="6"/>
      <c r="J27" s="170"/>
      <c r="K27" s="159"/>
      <c r="L27" s="29"/>
      <c r="M27" s="29"/>
      <c r="N27" s="29"/>
      <c r="O27" s="29"/>
    </row>
    <row r="28" spans="1:15" ht="114.75" customHeight="1">
      <c r="A28" s="105"/>
      <c r="B28" s="160" t="s">
        <v>69</v>
      </c>
      <c r="C28" s="163" t="s">
        <v>70</v>
      </c>
      <c r="D28" s="154"/>
      <c r="E28" s="166" t="s">
        <v>71</v>
      </c>
      <c r="F28" s="61" t="s">
        <v>72</v>
      </c>
      <c r="G28" s="4"/>
      <c r="H28" s="21">
        <f t="shared" si="1"/>
        <v>0</v>
      </c>
      <c r="I28" s="4"/>
      <c r="J28" s="169">
        <f>(IF(D28="Oui",SUM(H28:H30),0))</f>
        <v>0</v>
      </c>
      <c r="K28" s="159"/>
      <c r="L28" s="29"/>
      <c r="M28" s="29"/>
      <c r="N28" s="29"/>
      <c r="O28" s="29"/>
    </row>
    <row r="29" spans="1:15" ht="50.4" customHeight="1">
      <c r="A29" s="105"/>
      <c r="B29" s="161"/>
      <c r="C29" s="164"/>
      <c r="D29" s="155"/>
      <c r="E29" s="167"/>
      <c r="F29" s="54" t="s">
        <v>73</v>
      </c>
      <c r="G29" s="2"/>
      <c r="H29" s="22">
        <f t="shared" si="1"/>
        <v>0</v>
      </c>
      <c r="I29" s="2"/>
      <c r="J29" s="118"/>
      <c r="K29" s="159"/>
      <c r="L29" s="29"/>
      <c r="M29" s="29"/>
      <c r="N29" s="29"/>
      <c r="O29" s="29"/>
    </row>
    <row r="30" spans="1:15" ht="57.9" customHeight="1" thickBot="1">
      <c r="A30" s="105"/>
      <c r="B30" s="162"/>
      <c r="C30" s="165"/>
      <c r="D30" s="156"/>
      <c r="E30" s="168"/>
      <c r="F30" s="27" t="s">
        <v>74</v>
      </c>
      <c r="G30" s="2"/>
      <c r="H30" s="23">
        <f t="shared" si="1"/>
        <v>0</v>
      </c>
      <c r="I30" s="6"/>
      <c r="J30" s="170"/>
      <c r="K30" s="159"/>
      <c r="L30" s="29"/>
      <c r="M30" s="29"/>
      <c r="N30" s="29"/>
      <c r="O30" s="29"/>
    </row>
    <row r="31" spans="1:15" ht="81" customHeight="1" thickBot="1">
      <c r="A31" s="105"/>
      <c r="B31" s="63" t="s">
        <v>75</v>
      </c>
      <c r="C31" s="95" t="s">
        <v>76</v>
      </c>
      <c r="D31" s="83"/>
      <c r="E31" s="64" t="s">
        <v>77</v>
      </c>
      <c r="F31" s="65" t="s">
        <v>78</v>
      </c>
      <c r="G31" s="4"/>
      <c r="H31" s="44">
        <f>(IF(G31="Oui",1,0))</f>
        <v>0</v>
      </c>
      <c r="I31" s="42"/>
      <c r="J31" s="40">
        <f>(IF(D31="Oui",SUM(H31),0))</f>
        <v>0</v>
      </c>
      <c r="K31" s="159"/>
      <c r="L31" s="29"/>
      <c r="M31" s="29"/>
      <c r="N31" s="29"/>
      <c r="O31" s="29"/>
    </row>
    <row r="32" spans="1:15" ht="63" customHeight="1" thickBot="1">
      <c r="A32" s="175" t="s">
        <v>79</v>
      </c>
      <c r="B32" s="66" t="s">
        <v>80</v>
      </c>
      <c r="C32" s="97" t="s">
        <v>81</v>
      </c>
      <c r="D32" s="88"/>
      <c r="E32" s="67" t="s">
        <v>82</v>
      </c>
      <c r="F32" s="68" t="s">
        <v>83</v>
      </c>
      <c r="G32" s="13"/>
      <c r="H32" s="25">
        <f>(IF(G32="Oui",1,0))</f>
        <v>0</v>
      </c>
      <c r="I32" s="13"/>
      <c r="J32" s="15">
        <f>(IF(D32="Oui",SUM(H32),0))</f>
        <v>0</v>
      </c>
      <c r="K32" s="178" t="e">
        <f>IF(AND(D32="Non",D33="Non",D34="Non"),0,(SUM(J32:J34))/(COUNTIF(D32:D34, "Oui")))</f>
        <v>#DIV/0!</v>
      </c>
      <c r="L32" s="29"/>
      <c r="M32" s="29"/>
      <c r="N32" s="29"/>
      <c r="O32" s="29"/>
    </row>
    <row r="33" spans="1:15" ht="63.6" customHeight="1" thickBot="1">
      <c r="A33" s="176"/>
      <c r="B33" s="66" t="s">
        <v>84</v>
      </c>
      <c r="C33" s="97" t="s">
        <v>85</v>
      </c>
      <c r="D33" s="88"/>
      <c r="E33" s="67" t="s">
        <v>86</v>
      </c>
      <c r="F33" s="68" t="s">
        <v>87</v>
      </c>
      <c r="G33" s="13"/>
      <c r="H33" s="25">
        <f>(IF(G33="Oui",1,0))</f>
        <v>0</v>
      </c>
      <c r="I33" s="13"/>
      <c r="J33" s="15">
        <f>(IF(D33="Oui",SUM(H33),0))</f>
        <v>0</v>
      </c>
      <c r="K33" s="179"/>
      <c r="L33" s="29"/>
      <c r="M33" s="29"/>
      <c r="N33" s="29"/>
      <c r="O33" s="29"/>
    </row>
    <row r="34" spans="1:15" ht="77.099999999999994" customHeight="1" thickBot="1">
      <c r="A34" s="177"/>
      <c r="B34" s="69" t="s">
        <v>88</v>
      </c>
      <c r="C34" s="98" t="s">
        <v>89</v>
      </c>
      <c r="D34" s="84"/>
      <c r="E34" s="59" t="s">
        <v>90</v>
      </c>
      <c r="F34" s="70" t="s">
        <v>91</v>
      </c>
      <c r="G34" s="39"/>
      <c r="H34" s="45">
        <f>(IF(G34="Oui",1,0))</f>
        <v>0</v>
      </c>
      <c r="I34" s="43"/>
      <c r="J34" s="15">
        <f>(IF(D34="Oui",SUM(H34),0))</f>
        <v>0</v>
      </c>
      <c r="K34" s="180"/>
      <c r="L34" s="29"/>
      <c r="M34" s="29"/>
      <c r="N34" s="29"/>
      <c r="O34" s="29"/>
    </row>
    <row r="35" spans="1:15" ht="89.25" customHeight="1">
      <c r="A35" s="104" t="s">
        <v>92</v>
      </c>
      <c r="B35" s="160" t="s">
        <v>93</v>
      </c>
      <c r="C35" s="181" t="s">
        <v>94</v>
      </c>
      <c r="D35" s="154"/>
      <c r="E35" s="115" t="s">
        <v>95</v>
      </c>
      <c r="F35" s="56" t="s">
        <v>96</v>
      </c>
      <c r="G35" s="4"/>
      <c r="H35" s="21">
        <f t="shared" ref="H35:H46" si="2">(IF(G35="Oui",1/3,0))</f>
        <v>0</v>
      </c>
      <c r="I35" s="8"/>
      <c r="J35" s="121">
        <f>(IF(D35="Oui",SUM(H35:H37),0))</f>
        <v>0</v>
      </c>
      <c r="K35" s="158" t="e">
        <f>IF(AND(D35="Non",D38="Non",D41="Non",D44="Non",D47="Non",D49="Non",D52="Non"),0,(SUM(J35:J54)/(COUNTIF(D35:D54,"Oui"))))</f>
        <v>#DIV/0!</v>
      </c>
      <c r="L35" s="29"/>
      <c r="M35" s="29"/>
      <c r="N35" s="29"/>
      <c r="O35" s="29"/>
    </row>
    <row r="36" spans="1:15" ht="44.7" customHeight="1">
      <c r="A36" s="105"/>
      <c r="B36" s="161"/>
      <c r="C36" s="182"/>
      <c r="D36" s="155"/>
      <c r="E36" s="116"/>
      <c r="F36" s="54" t="s">
        <v>97</v>
      </c>
      <c r="G36" s="2"/>
      <c r="H36" s="22">
        <f t="shared" si="2"/>
        <v>0</v>
      </c>
      <c r="I36" s="7"/>
      <c r="J36" s="147"/>
      <c r="K36" s="159"/>
      <c r="L36" s="29"/>
      <c r="M36" s="29"/>
      <c r="N36" s="29"/>
      <c r="O36" s="29"/>
    </row>
    <row r="37" spans="1:15" ht="56.1" customHeight="1" thickBot="1">
      <c r="A37" s="105"/>
      <c r="B37" s="162"/>
      <c r="C37" s="183"/>
      <c r="D37" s="156"/>
      <c r="E37" s="120"/>
      <c r="F37" s="71" t="s">
        <v>98</v>
      </c>
      <c r="G37" s="2"/>
      <c r="H37" s="23">
        <f t="shared" si="2"/>
        <v>0</v>
      </c>
      <c r="I37" s="9"/>
      <c r="J37" s="122"/>
      <c r="K37" s="159"/>
      <c r="L37" s="29"/>
      <c r="M37" s="29"/>
      <c r="N37" s="29"/>
      <c r="O37" s="29"/>
    </row>
    <row r="38" spans="1:15" ht="51" customHeight="1" thickBot="1">
      <c r="A38" s="105"/>
      <c r="B38" s="160" t="s">
        <v>99</v>
      </c>
      <c r="C38" s="181" t="s">
        <v>100</v>
      </c>
      <c r="D38" s="154"/>
      <c r="E38" s="115" t="s">
        <v>101</v>
      </c>
      <c r="F38" s="56" t="s">
        <v>96</v>
      </c>
      <c r="G38" s="4"/>
      <c r="H38" s="21">
        <f t="shared" si="2"/>
        <v>0</v>
      </c>
      <c r="I38" s="8"/>
      <c r="J38" s="121">
        <f>(IF(D38="Oui",SUM(H38:H40),0))</f>
        <v>0</v>
      </c>
      <c r="K38" s="124"/>
      <c r="L38" s="29"/>
      <c r="M38" s="29"/>
      <c r="N38" s="29"/>
      <c r="O38" s="29"/>
    </row>
    <row r="39" spans="1:15" ht="38.1" customHeight="1">
      <c r="A39" s="105"/>
      <c r="B39" s="161"/>
      <c r="C39" s="182"/>
      <c r="D39" s="155"/>
      <c r="E39" s="116"/>
      <c r="F39" s="54" t="s">
        <v>97</v>
      </c>
      <c r="G39" s="4"/>
      <c r="H39" s="22">
        <f t="shared" si="2"/>
        <v>0</v>
      </c>
      <c r="I39" s="7"/>
      <c r="J39" s="147"/>
      <c r="K39" s="124"/>
      <c r="L39" s="29"/>
      <c r="M39" s="29"/>
      <c r="N39" s="29"/>
      <c r="O39" s="29"/>
    </row>
    <row r="40" spans="1:15" ht="51.6" customHeight="1" thickBot="1">
      <c r="A40" s="105"/>
      <c r="B40" s="162"/>
      <c r="C40" s="183"/>
      <c r="D40" s="155"/>
      <c r="E40" s="120"/>
      <c r="F40" s="27" t="s">
        <v>98</v>
      </c>
      <c r="G40" s="6"/>
      <c r="H40" s="23">
        <f t="shared" si="2"/>
        <v>0</v>
      </c>
      <c r="I40" s="9"/>
      <c r="J40" s="122"/>
      <c r="K40" s="124"/>
      <c r="L40" s="29"/>
      <c r="M40" s="29"/>
      <c r="N40" s="29"/>
      <c r="O40" s="29"/>
    </row>
    <row r="41" spans="1:15" ht="51" customHeight="1" thickBot="1">
      <c r="A41" s="105"/>
      <c r="B41" s="151" t="s">
        <v>102</v>
      </c>
      <c r="C41" s="184" t="s">
        <v>103</v>
      </c>
      <c r="D41" s="154"/>
      <c r="E41" s="166" t="s">
        <v>101</v>
      </c>
      <c r="F41" s="72" t="s">
        <v>96</v>
      </c>
      <c r="G41" s="4"/>
      <c r="H41" s="21">
        <f t="shared" si="2"/>
        <v>0</v>
      </c>
      <c r="I41" s="8"/>
      <c r="J41" s="121">
        <f>(IF(D41="Oui",SUM(H41:H43),0))</f>
        <v>0</v>
      </c>
      <c r="K41" s="159"/>
      <c r="L41" s="29"/>
      <c r="M41" s="29"/>
      <c r="N41" s="29"/>
      <c r="O41" s="29"/>
    </row>
    <row r="42" spans="1:15" ht="41.1" customHeight="1" thickBot="1">
      <c r="A42" s="105"/>
      <c r="B42" s="152"/>
      <c r="C42" s="185"/>
      <c r="D42" s="155"/>
      <c r="E42" s="167"/>
      <c r="F42" s="73" t="s">
        <v>97</v>
      </c>
      <c r="G42" s="2"/>
      <c r="H42" s="22">
        <f t="shared" si="2"/>
        <v>0</v>
      </c>
      <c r="I42" s="7"/>
      <c r="J42" s="147"/>
      <c r="K42" s="159"/>
      <c r="L42" s="29"/>
      <c r="M42" s="29"/>
      <c r="N42" s="29"/>
      <c r="O42" s="29"/>
    </row>
    <row r="43" spans="1:15" ht="52.35" customHeight="1" thickBot="1">
      <c r="A43" s="105"/>
      <c r="B43" s="153"/>
      <c r="C43" s="186"/>
      <c r="D43" s="156"/>
      <c r="E43" s="168"/>
      <c r="F43" s="71" t="s">
        <v>98</v>
      </c>
      <c r="G43" s="2"/>
      <c r="H43" s="23">
        <f t="shared" si="2"/>
        <v>0</v>
      </c>
      <c r="I43" s="9"/>
      <c r="J43" s="122"/>
      <c r="K43" s="159"/>
      <c r="L43" s="29"/>
      <c r="M43" s="29"/>
      <c r="N43" s="29"/>
      <c r="O43" s="29"/>
    </row>
    <row r="44" spans="1:15" ht="70.349999999999994" customHeight="1" thickBot="1">
      <c r="A44" s="105"/>
      <c r="B44" s="151" t="s">
        <v>104</v>
      </c>
      <c r="C44" s="184" t="s">
        <v>105</v>
      </c>
      <c r="D44" s="187"/>
      <c r="E44" s="166" t="s">
        <v>106</v>
      </c>
      <c r="F44" s="72" t="s">
        <v>96</v>
      </c>
      <c r="G44" s="42"/>
      <c r="H44" s="21">
        <f t="shared" si="2"/>
        <v>0</v>
      </c>
      <c r="I44" s="8"/>
      <c r="J44" s="121">
        <f>(IF(D44="Oui",SUM(H44:H46),0))</f>
        <v>0</v>
      </c>
      <c r="K44" s="159"/>
      <c r="L44" s="29"/>
      <c r="M44" s="29"/>
      <c r="N44" s="29"/>
      <c r="O44" s="29"/>
    </row>
    <row r="45" spans="1:15" ht="50.25" customHeight="1" thickBot="1">
      <c r="A45" s="105"/>
      <c r="B45" s="152"/>
      <c r="C45" s="185"/>
      <c r="D45" s="188"/>
      <c r="E45" s="167"/>
      <c r="F45" s="73" t="s">
        <v>97</v>
      </c>
      <c r="G45" s="2"/>
      <c r="H45" s="22">
        <f t="shared" si="2"/>
        <v>0</v>
      </c>
      <c r="I45" s="7"/>
      <c r="J45" s="147"/>
      <c r="K45" s="159"/>
      <c r="L45" s="29"/>
      <c r="M45" s="29"/>
      <c r="N45" s="29"/>
      <c r="O45" s="29"/>
    </row>
    <row r="46" spans="1:15" ht="47.1" customHeight="1" thickBot="1">
      <c r="A46" s="105"/>
      <c r="B46" s="153"/>
      <c r="C46" s="186"/>
      <c r="D46" s="189"/>
      <c r="E46" s="168"/>
      <c r="F46" s="71" t="s">
        <v>98</v>
      </c>
      <c r="G46" s="2"/>
      <c r="H46" s="23">
        <f t="shared" si="2"/>
        <v>0</v>
      </c>
      <c r="I46" s="9"/>
      <c r="J46" s="122"/>
      <c r="K46" s="159"/>
      <c r="L46" s="29"/>
      <c r="M46" s="29"/>
      <c r="N46" s="29"/>
      <c r="O46" s="29"/>
    </row>
    <row r="47" spans="1:15" ht="76.5" customHeight="1">
      <c r="A47" s="105"/>
      <c r="B47" s="190" t="s">
        <v>107</v>
      </c>
      <c r="C47" s="184" t="s">
        <v>108</v>
      </c>
      <c r="D47" s="192"/>
      <c r="E47" s="194" t="s">
        <v>109</v>
      </c>
      <c r="F47" s="56" t="s">
        <v>110</v>
      </c>
      <c r="G47" s="42"/>
      <c r="H47" s="21">
        <f>(IF(G47="Oui",1/2,0))</f>
        <v>0</v>
      </c>
      <c r="I47" s="8"/>
      <c r="J47" s="121">
        <f>(IF(D47="Oui",H47+H48,0))</f>
        <v>0</v>
      </c>
      <c r="K47" s="159"/>
      <c r="L47" s="29"/>
      <c r="M47" s="29"/>
      <c r="N47" s="29"/>
      <c r="O47" s="29"/>
    </row>
    <row r="48" spans="1:15" ht="47.1" customHeight="1" thickBot="1">
      <c r="A48" s="105"/>
      <c r="B48" s="191"/>
      <c r="C48" s="186"/>
      <c r="D48" s="193"/>
      <c r="E48" s="195"/>
      <c r="F48" s="71" t="s">
        <v>111</v>
      </c>
      <c r="G48" s="2"/>
      <c r="H48" s="23">
        <f>(IF(G48="Oui",1/2,0))</f>
        <v>0</v>
      </c>
      <c r="I48" s="9"/>
      <c r="J48" s="122"/>
      <c r="K48" s="159"/>
      <c r="L48" s="29"/>
      <c r="M48" s="29"/>
      <c r="N48" s="29"/>
      <c r="O48" s="29"/>
    </row>
    <row r="49" spans="1:15" ht="77.25" customHeight="1" thickBot="1">
      <c r="A49" s="105"/>
      <c r="B49" s="190" t="s">
        <v>112</v>
      </c>
      <c r="C49" s="184" t="s">
        <v>113</v>
      </c>
      <c r="D49" s="192"/>
      <c r="E49" s="166" t="s">
        <v>101</v>
      </c>
      <c r="F49" s="72" t="s">
        <v>96</v>
      </c>
      <c r="G49" s="42"/>
      <c r="H49" s="21">
        <f t="shared" ref="H49:H57" si="3">(IF(G49="Oui",1/3,0))</f>
        <v>0</v>
      </c>
      <c r="I49" s="17"/>
      <c r="J49" s="121">
        <f>(IF(D49="Oui",SUM(H49:H51),0))</f>
        <v>0</v>
      </c>
      <c r="K49" s="159"/>
      <c r="L49" s="29"/>
      <c r="M49" s="29"/>
      <c r="N49" s="29"/>
      <c r="O49" s="29"/>
    </row>
    <row r="50" spans="1:15" ht="56.1" customHeight="1" thickBot="1">
      <c r="A50" s="105"/>
      <c r="B50" s="196"/>
      <c r="C50" s="185"/>
      <c r="D50" s="197"/>
      <c r="E50" s="167"/>
      <c r="F50" s="73" t="s">
        <v>97</v>
      </c>
      <c r="G50" s="2"/>
      <c r="H50" s="22">
        <f t="shared" si="3"/>
        <v>0</v>
      </c>
      <c r="I50" s="12"/>
      <c r="J50" s="147"/>
      <c r="K50" s="159"/>
      <c r="L50" s="29"/>
      <c r="M50" s="29"/>
      <c r="N50" s="29"/>
      <c r="O50" s="29"/>
    </row>
    <row r="51" spans="1:15" ht="57" customHeight="1" thickBot="1">
      <c r="A51" s="105"/>
      <c r="B51" s="191"/>
      <c r="C51" s="186"/>
      <c r="D51" s="193"/>
      <c r="E51" s="168"/>
      <c r="F51" s="71" t="s">
        <v>98</v>
      </c>
      <c r="G51" s="2"/>
      <c r="H51" s="23">
        <f t="shared" si="3"/>
        <v>0</v>
      </c>
      <c r="I51" s="18"/>
      <c r="J51" s="122"/>
      <c r="K51" s="159"/>
      <c r="L51" s="29"/>
      <c r="M51" s="29"/>
      <c r="N51" s="29"/>
      <c r="O51" s="29"/>
    </row>
    <row r="52" spans="1:15" ht="79.349999999999994" customHeight="1" thickBot="1">
      <c r="A52" s="105"/>
      <c r="B52" s="190" t="s">
        <v>114</v>
      </c>
      <c r="C52" s="198" t="s">
        <v>115</v>
      </c>
      <c r="D52" s="192"/>
      <c r="E52" s="166" t="s">
        <v>95</v>
      </c>
      <c r="F52" s="72" t="s">
        <v>96</v>
      </c>
      <c r="G52" s="42"/>
      <c r="H52" s="21">
        <f t="shared" si="3"/>
        <v>0</v>
      </c>
      <c r="I52" s="8"/>
      <c r="J52" s="121">
        <f>(IF(D52="Oui",SUM(H52:H54),0))</f>
        <v>0</v>
      </c>
      <c r="K52" s="159"/>
      <c r="L52" s="29"/>
      <c r="M52" s="29"/>
      <c r="N52" s="29"/>
      <c r="O52" s="29"/>
    </row>
    <row r="53" spans="1:15" ht="69.599999999999994" customHeight="1" thickBot="1">
      <c r="A53" s="105"/>
      <c r="B53" s="196"/>
      <c r="C53" s="199"/>
      <c r="D53" s="197"/>
      <c r="E53" s="167"/>
      <c r="F53" s="73" t="s">
        <v>97</v>
      </c>
      <c r="G53" s="2"/>
      <c r="H53" s="22">
        <f t="shared" si="3"/>
        <v>0</v>
      </c>
      <c r="I53" s="7"/>
      <c r="J53" s="147"/>
      <c r="K53" s="159"/>
      <c r="L53" s="29"/>
      <c r="M53" s="29"/>
      <c r="N53" s="29"/>
      <c r="O53" s="29"/>
    </row>
    <row r="54" spans="1:15" ht="58.35" customHeight="1" thickBot="1">
      <c r="A54" s="106"/>
      <c r="B54" s="196"/>
      <c r="C54" s="199"/>
      <c r="D54" s="193"/>
      <c r="E54" s="167"/>
      <c r="F54" s="74" t="s">
        <v>98</v>
      </c>
      <c r="G54" s="2"/>
      <c r="H54" s="24">
        <f t="shared" si="3"/>
        <v>0</v>
      </c>
      <c r="I54" s="10"/>
      <c r="J54" s="122"/>
      <c r="K54" s="159"/>
      <c r="L54" s="29"/>
      <c r="M54" s="29"/>
      <c r="N54" s="29"/>
      <c r="O54" s="29"/>
    </row>
    <row r="55" spans="1:15" ht="141" customHeight="1" thickBot="1">
      <c r="A55" s="200" t="s">
        <v>116</v>
      </c>
      <c r="B55" s="151" t="s">
        <v>117</v>
      </c>
      <c r="C55" s="184" t="s">
        <v>118</v>
      </c>
      <c r="D55" s="187"/>
      <c r="E55" s="166" t="s">
        <v>106</v>
      </c>
      <c r="F55" s="72" t="s">
        <v>96</v>
      </c>
      <c r="G55" s="42"/>
      <c r="H55" s="21">
        <f t="shared" si="3"/>
        <v>0</v>
      </c>
      <c r="I55" s="8"/>
      <c r="J55" s="121">
        <f>(IF(D55="Oui",SUM(H55:H57),0))</f>
        <v>0</v>
      </c>
      <c r="K55" s="123" t="e">
        <f>IF(AND(D55="Non",D58="Non"),0,SUM(J55:J58)/(COUNTIF(D55:D58,"Oui")))</f>
        <v>#DIV/0!</v>
      </c>
      <c r="L55" s="29"/>
      <c r="M55" s="29"/>
      <c r="N55" s="29"/>
      <c r="O55" s="29"/>
    </row>
    <row r="56" spans="1:15" ht="52.35" customHeight="1" thickBot="1">
      <c r="A56" s="201"/>
      <c r="B56" s="152"/>
      <c r="C56" s="185"/>
      <c r="D56" s="188"/>
      <c r="E56" s="167"/>
      <c r="F56" s="73" t="s">
        <v>97</v>
      </c>
      <c r="G56" s="2"/>
      <c r="H56" s="22">
        <f t="shared" si="3"/>
        <v>0</v>
      </c>
      <c r="I56" s="7"/>
      <c r="J56" s="147"/>
      <c r="K56" s="124"/>
      <c r="L56" s="29"/>
      <c r="M56" s="29"/>
      <c r="N56" s="29"/>
      <c r="O56" s="29"/>
    </row>
    <row r="57" spans="1:15" ht="52.35" customHeight="1" thickBot="1">
      <c r="A57" s="201"/>
      <c r="B57" s="153"/>
      <c r="C57" s="185"/>
      <c r="D57" s="189"/>
      <c r="E57" s="168"/>
      <c r="F57" s="71" t="s">
        <v>119</v>
      </c>
      <c r="G57" s="2"/>
      <c r="H57" s="23">
        <f t="shared" si="3"/>
        <v>0</v>
      </c>
      <c r="I57" s="9"/>
      <c r="J57" s="122"/>
      <c r="K57" s="124"/>
      <c r="L57" s="29"/>
      <c r="M57" s="29"/>
      <c r="N57" s="29"/>
      <c r="O57" s="29"/>
    </row>
    <row r="58" spans="1:15" ht="75.900000000000006" customHeight="1" thickBot="1">
      <c r="A58" s="201"/>
      <c r="B58" s="92" t="s">
        <v>120</v>
      </c>
      <c r="C58" s="97" t="s">
        <v>121</v>
      </c>
      <c r="D58" s="89"/>
      <c r="E58" s="67" t="s">
        <v>122</v>
      </c>
      <c r="F58" s="75" t="s">
        <v>110</v>
      </c>
      <c r="G58" s="42"/>
      <c r="H58" s="25">
        <f t="shared" ref="H58:H69" si="4">(IF(G58="Oui",1,0))</f>
        <v>0</v>
      </c>
      <c r="I58" s="14"/>
      <c r="J58" s="15">
        <f t="shared" ref="J58:J69" si="5">(IF(D58="Oui",SUM(H58),0))</f>
        <v>0</v>
      </c>
      <c r="K58" s="124"/>
      <c r="L58" s="29"/>
      <c r="M58" s="29"/>
      <c r="N58" s="29"/>
      <c r="O58" s="29"/>
    </row>
    <row r="59" spans="1:15" ht="82.35" customHeight="1" thickBot="1">
      <c r="A59" s="200" t="s">
        <v>123</v>
      </c>
      <c r="B59" s="76" t="s">
        <v>124</v>
      </c>
      <c r="C59" s="96" t="s">
        <v>125</v>
      </c>
      <c r="D59" s="90"/>
      <c r="E59" s="67" t="s">
        <v>126</v>
      </c>
      <c r="F59" s="77" t="s">
        <v>127</v>
      </c>
      <c r="G59" s="33"/>
      <c r="H59" s="35">
        <f t="shared" si="4"/>
        <v>0</v>
      </c>
      <c r="I59" s="36"/>
      <c r="J59" s="37">
        <f t="shared" si="5"/>
        <v>0</v>
      </c>
      <c r="K59" s="203" t="e">
        <f>IF(AND(D59="Non",D60="Non",D61="Non",D62="Non",D63="Non",D64="Non",D65="Non",D66="Non",D67="Non",D68="Non",D69="Non"),0,(SUM(J59:J69))/COUNTIF(D59:D69,"Oui"))</f>
        <v>#DIV/0!</v>
      </c>
      <c r="L59" s="29"/>
      <c r="M59" s="29"/>
      <c r="N59" s="29"/>
      <c r="O59" s="29"/>
    </row>
    <row r="60" spans="1:15" ht="75" customHeight="1" thickBot="1">
      <c r="A60" s="201"/>
      <c r="B60" s="66" t="s">
        <v>128</v>
      </c>
      <c r="C60" s="99" t="s">
        <v>129</v>
      </c>
      <c r="D60" s="88"/>
      <c r="E60" s="67" t="s">
        <v>90</v>
      </c>
      <c r="F60" s="78" t="s">
        <v>130</v>
      </c>
      <c r="G60" s="33"/>
      <c r="H60" s="35">
        <f t="shared" si="4"/>
        <v>0</v>
      </c>
      <c r="I60" s="36"/>
      <c r="J60" s="37">
        <f t="shared" si="5"/>
        <v>0</v>
      </c>
      <c r="K60" s="204"/>
      <c r="L60" s="29"/>
      <c r="M60" s="29"/>
      <c r="N60" s="29"/>
      <c r="O60" s="29"/>
    </row>
    <row r="61" spans="1:15" ht="65.099999999999994" customHeight="1" thickBot="1">
      <c r="A61" s="201"/>
      <c r="B61" s="66" t="s">
        <v>131</v>
      </c>
      <c r="C61" s="99" t="s">
        <v>132</v>
      </c>
      <c r="D61" s="88"/>
      <c r="E61" s="67" t="s">
        <v>90</v>
      </c>
      <c r="F61" s="78" t="s">
        <v>130</v>
      </c>
      <c r="G61" s="33"/>
      <c r="H61" s="35">
        <f t="shared" si="4"/>
        <v>0</v>
      </c>
      <c r="I61" s="36"/>
      <c r="J61" s="37">
        <f t="shared" si="5"/>
        <v>0</v>
      </c>
      <c r="K61" s="204"/>
      <c r="L61" s="29"/>
      <c r="M61" s="29"/>
      <c r="N61" s="29"/>
      <c r="O61" s="29"/>
    </row>
    <row r="62" spans="1:15" ht="65.099999999999994" customHeight="1" thickBot="1">
      <c r="A62" s="201"/>
      <c r="B62" s="66" t="s">
        <v>133</v>
      </c>
      <c r="C62" s="99" t="s">
        <v>134</v>
      </c>
      <c r="D62" s="88"/>
      <c r="E62" s="67" t="s">
        <v>90</v>
      </c>
      <c r="F62" s="78" t="s">
        <v>135</v>
      </c>
      <c r="G62" s="33"/>
      <c r="H62" s="35">
        <f t="shared" si="4"/>
        <v>0</v>
      </c>
      <c r="I62" s="36"/>
      <c r="J62" s="37">
        <f t="shared" si="5"/>
        <v>0</v>
      </c>
      <c r="K62" s="204"/>
      <c r="L62" s="29"/>
      <c r="M62" s="29"/>
      <c r="N62" s="29"/>
      <c r="O62" s="29"/>
    </row>
    <row r="63" spans="1:15" ht="72.900000000000006" customHeight="1" thickBot="1">
      <c r="A63" s="201"/>
      <c r="B63" s="66" t="s">
        <v>136</v>
      </c>
      <c r="C63" s="99" t="s">
        <v>137</v>
      </c>
      <c r="D63" s="88"/>
      <c r="E63" s="67" t="s">
        <v>90</v>
      </c>
      <c r="F63" s="78" t="s">
        <v>135</v>
      </c>
      <c r="G63" s="33"/>
      <c r="H63" s="35">
        <f t="shared" si="4"/>
        <v>0</v>
      </c>
      <c r="I63" s="36"/>
      <c r="J63" s="37">
        <f t="shared" si="5"/>
        <v>0</v>
      </c>
      <c r="K63" s="204"/>
      <c r="L63" s="29"/>
      <c r="M63" s="29"/>
      <c r="N63" s="29"/>
      <c r="O63" s="29"/>
    </row>
    <row r="64" spans="1:15" ht="72" customHeight="1" thickBot="1">
      <c r="A64" s="201"/>
      <c r="B64" s="66" t="s">
        <v>138</v>
      </c>
      <c r="C64" s="99" t="s">
        <v>139</v>
      </c>
      <c r="D64" s="88"/>
      <c r="E64" s="67" t="s">
        <v>140</v>
      </c>
      <c r="F64" s="78" t="s">
        <v>135</v>
      </c>
      <c r="G64" s="33"/>
      <c r="H64" s="35">
        <f t="shared" si="4"/>
        <v>0</v>
      </c>
      <c r="I64" s="36"/>
      <c r="J64" s="37">
        <f t="shared" si="5"/>
        <v>0</v>
      </c>
      <c r="K64" s="204"/>
      <c r="L64" s="29"/>
      <c r="M64" s="29"/>
      <c r="N64" s="29"/>
      <c r="O64" s="29"/>
    </row>
    <row r="65" spans="1:15" ht="94.35" customHeight="1" thickBot="1">
      <c r="A65" s="201"/>
      <c r="B65" s="76" t="s">
        <v>141</v>
      </c>
      <c r="C65" s="99" t="s">
        <v>142</v>
      </c>
      <c r="D65" s="90"/>
      <c r="E65" s="79" t="s">
        <v>143</v>
      </c>
      <c r="F65" s="78" t="s">
        <v>144</v>
      </c>
      <c r="G65" s="33"/>
      <c r="H65" s="35">
        <f t="shared" si="4"/>
        <v>0</v>
      </c>
      <c r="I65" s="36"/>
      <c r="J65" s="37">
        <f t="shared" si="5"/>
        <v>0</v>
      </c>
      <c r="K65" s="204"/>
      <c r="L65" s="29"/>
      <c r="M65" s="29"/>
      <c r="N65" s="29"/>
      <c r="O65" s="29"/>
    </row>
    <row r="66" spans="1:15" ht="99" customHeight="1" thickBot="1">
      <c r="A66" s="201"/>
      <c r="B66" s="76" t="s">
        <v>145</v>
      </c>
      <c r="C66" s="99" t="s">
        <v>146</v>
      </c>
      <c r="D66" s="90"/>
      <c r="E66" s="80" t="s">
        <v>147</v>
      </c>
      <c r="F66" s="78" t="s">
        <v>130</v>
      </c>
      <c r="G66" s="33"/>
      <c r="H66" s="35">
        <f t="shared" si="4"/>
        <v>0</v>
      </c>
      <c r="I66" s="36"/>
      <c r="J66" s="37">
        <f t="shared" si="5"/>
        <v>0</v>
      </c>
      <c r="K66" s="204"/>
      <c r="L66" s="29"/>
      <c r="M66" s="29"/>
      <c r="N66" s="29"/>
      <c r="O66" s="29"/>
    </row>
    <row r="67" spans="1:15" ht="75" customHeight="1" thickBot="1">
      <c r="A67" s="201"/>
      <c r="B67" s="81" t="s">
        <v>148</v>
      </c>
      <c r="C67" s="95" t="s">
        <v>149</v>
      </c>
      <c r="D67" s="91"/>
      <c r="E67" s="64" t="s">
        <v>150</v>
      </c>
      <c r="F67" s="78" t="s">
        <v>130</v>
      </c>
      <c r="G67" s="33"/>
      <c r="H67" s="32">
        <f t="shared" si="4"/>
        <v>0</v>
      </c>
      <c r="I67" s="38"/>
      <c r="J67" s="37">
        <f t="shared" si="5"/>
        <v>0</v>
      </c>
      <c r="K67" s="204"/>
      <c r="L67" s="29"/>
      <c r="M67" s="29"/>
      <c r="N67" s="29"/>
      <c r="O67" s="29"/>
    </row>
    <row r="68" spans="1:15" ht="63" customHeight="1" thickBot="1">
      <c r="A68" s="201"/>
      <c r="B68" s="82" t="s">
        <v>151</v>
      </c>
      <c r="C68" s="100" t="s">
        <v>152</v>
      </c>
      <c r="D68" s="83"/>
      <c r="E68" s="64" t="s">
        <v>153</v>
      </c>
      <c r="F68" s="78" t="s">
        <v>130</v>
      </c>
      <c r="G68" s="33"/>
      <c r="H68" s="32">
        <f t="shared" si="4"/>
        <v>0</v>
      </c>
      <c r="I68" s="38"/>
      <c r="J68" s="37">
        <f t="shared" si="5"/>
        <v>0</v>
      </c>
      <c r="K68" s="204"/>
      <c r="L68" s="29"/>
      <c r="M68" s="29"/>
      <c r="N68" s="29"/>
      <c r="O68" s="29"/>
    </row>
    <row r="69" spans="1:15" ht="90" customHeight="1" thickBot="1">
      <c r="A69" s="202"/>
      <c r="B69" s="66" t="s">
        <v>154</v>
      </c>
      <c r="C69" s="97" t="s">
        <v>155</v>
      </c>
      <c r="D69" s="88"/>
      <c r="E69" s="67" t="s">
        <v>156</v>
      </c>
      <c r="F69" s="78" t="s">
        <v>130</v>
      </c>
      <c r="G69" s="34"/>
      <c r="H69" s="35">
        <f t="shared" si="4"/>
        <v>0</v>
      </c>
      <c r="I69" s="36"/>
      <c r="J69" s="37">
        <f t="shared" si="5"/>
        <v>0</v>
      </c>
      <c r="K69" s="205"/>
      <c r="L69" s="29"/>
      <c r="M69" s="29"/>
      <c r="N69" s="29"/>
      <c r="O69" s="29"/>
    </row>
    <row r="70" spans="1:15">
      <c r="B70" s="30"/>
      <c r="C70" s="29"/>
      <c r="D70" s="31"/>
      <c r="E70" s="29"/>
      <c r="F70" s="29"/>
      <c r="G70" s="31"/>
      <c r="H70" s="31"/>
      <c r="I70" s="29"/>
      <c r="J70" s="29"/>
      <c r="K70" s="86"/>
      <c r="L70" s="29"/>
      <c r="M70" s="29"/>
      <c r="N70" s="29"/>
      <c r="O70" s="29"/>
    </row>
    <row r="71" spans="1:15">
      <c r="C71" s="29"/>
      <c r="E71" s="29"/>
      <c r="F71" s="29"/>
      <c r="G71" s="31"/>
      <c r="H71" s="31"/>
      <c r="I71" s="29"/>
      <c r="J71" s="29"/>
      <c r="K71" s="86"/>
      <c r="L71" s="29"/>
      <c r="M71" s="29"/>
      <c r="N71" s="29"/>
      <c r="O71" s="29"/>
    </row>
    <row r="72" spans="1:15">
      <c r="H72" s="1"/>
    </row>
    <row r="73" spans="1:15">
      <c r="H73" s="1"/>
    </row>
    <row r="74" spans="1:15">
      <c r="H74" s="1"/>
    </row>
    <row r="75" spans="1:15">
      <c r="H75" s="1"/>
    </row>
    <row r="76" spans="1:15">
      <c r="H76" s="1"/>
    </row>
    <row r="77" spans="1:15">
      <c r="H77" s="1"/>
    </row>
    <row r="78" spans="1:15">
      <c r="H78" s="1"/>
    </row>
    <row r="79" spans="1:15">
      <c r="H79" s="1"/>
    </row>
    <row r="80" spans="1:15">
      <c r="H80" s="1"/>
    </row>
    <row r="81" spans="8:8">
      <c r="H81" s="1"/>
    </row>
    <row r="82" spans="8:8">
      <c r="H82" s="1"/>
    </row>
    <row r="83" spans="8:8">
      <c r="H83" s="1"/>
    </row>
    <row r="84" spans="8:8">
      <c r="H84" s="1"/>
    </row>
    <row r="85" spans="8:8">
      <c r="H85" s="1"/>
    </row>
    <row r="86" spans="8:8">
      <c r="H86" s="1"/>
    </row>
    <row r="87" spans="8:8">
      <c r="H87" s="1"/>
    </row>
    <row r="88" spans="8:8">
      <c r="H88" s="1"/>
    </row>
    <row r="89" spans="8:8">
      <c r="H89" s="1"/>
    </row>
    <row r="90" spans="8:8">
      <c r="H90" s="1"/>
    </row>
    <row r="91" spans="8:8">
      <c r="H91" s="1"/>
    </row>
    <row r="92" spans="8:8">
      <c r="H92" s="1"/>
    </row>
    <row r="93" spans="8:8">
      <c r="H93" s="1"/>
    </row>
    <row r="94" spans="8:8">
      <c r="H94" s="1"/>
    </row>
    <row r="95" spans="8:8">
      <c r="H95" s="1"/>
    </row>
    <row r="96" spans="8:8">
      <c r="H96" s="1"/>
    </row>
    <row r="97" spans="8:8">
      <c r="H97" s="1"/>
    </row>
    <row r="98" spans="8:8">
      <c r="H98" s="1"/>
    </row>
    <row r="99" spans="8:8">
      <c r="H99" s="1"/>
    </row>
    <row r="100" spans="8:8">
      <c r="H100" s="1"/>
    </row>
    <row r="101" spans="8:8">
      <c r="H101" s="1"/>
    </row>
    <row r="102" spans="8:8">
      <c r="H102" s="1"/>
    </row>
    <row r="103" spans="8:8">
      <c r="H103" s="1"/>
    </row>
    <row r="104" spans="8:8">
      <c r="H104" s="1"/>
    </row>
    <row r="105" spans="8:8">
      <c r="H105" s="1"/>
    </row>
    <row r="106" spans="8:8">
      <c r="H106" s="1"/>
    </row>
    <row r="107" spans="8:8">
      <c r="H107" s="1"/>
    </row>
    <row r="108" spans="8:8">
      <c r="H108" s="1"/>
    </row>
    <row r="109" spans="8:8">
      <c r="H109" s="1"/>
    </row>
    <row r="110" spans="8:8">
      <c r="H110" s="1"/>
    </row>
    <row r="111" spans="8:8">
      <c r="H111" s="1"/>
    </row>
    <row r="112" spans="8:8">
      <c r="H112" s="1"/>
    </row>
    <row r="113" spans="8:8">
      <c r="H113" s="1"/>
    </row>
    <row r="114" spans="8:8">
      <c r="H114" s="1"/>
    </row>
    <row r="115" spans="8:8">
      <c r="H115" s="1"/>
    </row>
    <row r="116" spans="8:8">
      <c r="H116" s="1"/>
    </row>
    <row r="117" spans="8:8">
      <c r="H117" s="1"/>
    </row>
    <row r="118" spans="8:8">
      <c r="H118" s="1"/>
    </row>
    <row r="119" spans="8:8">
      <c r="H119" s="1"/>
    </row>
    <row r="120" spans="8:8">
      <c r="H120" s="1"/>
    </row>
    <row r="121" spans="8:8">
      <c r="H121" s="1"/>
    </row>
    <row r="122" spans="8:8">
      <c r="H122" s="1"/>
    </row>
    <row r="123" spans="8:8">
      <c r="H123" s="1"/>
    </row>
    <row r="124" spans="8:8">
      <c r="H124" s="1"/>
    </row>
    <row r="125" spans="8:8">
      <c r="H125" s="1"/>
    </row>
    <row r="126" spans="8:8">
      <c r="H126" s="1"/>
    </row>
    <row r="127" spans="8:8">
      <c r="H127" s="1"/>
    </row>
    <row r="128" spans="8:8">
      <c r="H128" s="1"/>
    </row>
    <row r="129" spans="8:8">
      <c r="H129" s="1"/>
    </row>
    <row r="130" spans="8:8">
      <c r="H130" s="1"/>
    </row>
    <row r="131" spans="8:8">
      <c r="H131" s="1"/>
    </row>
    <row r="132" spans="8:8">
      <c r="H132" s="1"/>
    </row>
    <row r="133" spans="8:8">
      <c r="H133" s="1"/>
    </row>
    <row r="134" spans="8:8">
      <c r="H134" s="1"/>
    </row>
    <row r="135" spans="8:8">
      <c r="H135" s="1"/>
    </row>
    <row r="136" spans="8:8">
      <c r="H136" s="1"/>
    </row>
    <row r="137" spans="8:8">
      <c r="H137" s="1"/>
    </row>
    <row r="138" spans="8:8">
      <c r="H138" s="1"/>
    </row>
    <row r="139" spans="8:8">
      <c r="H139" s="1"/>
    </row>
    <row r="140" spans="8:8">
      <c r="H140" s="1"/>
    </row>
    <row r="141" spans="8:8">
      <c r="H141" s="1"/>
    </row>
    <row r="142" spans="8:8">
      <c r="H142" s="1"/>
    </row>
    <row r="143" spans="8:8">
      <c r="H143" s="1"/>
    </row>
    <row r="144" spans="8:8">
      <c r="H144" s="1"/>
    </row>
    <row r="145" spans="8:8">
      <c r="H145" s="1"/>
    </row>
    <row r="146" spans="8:8">
      <c r="H146" s="1"/>
    </row>
    <row r="147" spans="8:8">
      <c r="H147" s="1"/>
    </row>
    <row r="148" spans="8:8">
      <c r="H148" s="1"/>
    </row>
    <row r="149" spans="8:8">
      <c r="H149" s="1"/>
    </row>
    <row r="150" spans="8:8">
      <c r="H150" s="1"/>
    </row>
    <row r="151" spans="8:8">
      <c r="H151" s="1"/>
    </row>
    <row r="152" spans="8:8">
      <c r="H152" s="1"/>
    </row>
    <row r="153" spans="8:8">
      <c r="H153" s="1"/>
    </row>
    <row r="154" spans="8:8">
      <c r="H154" s="1"/>
    </row>
    <row r="155" spans="8:8">
      <c r="H155" s="1"/>
    </row>
    <row r="156" spans="8:8">
      <c r="H156" s="1"/>
    </row>
    <row r="157" spans="8:8">
      <c r="H157" s="1"/>
    </row>
    <row r="158" spans="8:8">
      <c r="H158" s="1"/>
    </row>
    <row r="159" spans="8:8">
      <c r="H159" s="1"/>
    </row>
    <row r="160" spans="8:8">
      <c r="H160" s="1"/>
    </row>
    <row r="161" spans="8:8">
      <c r="H161" s="1"/>
    </row>
    <row r="162" spans="8:8">
      <c r="H162" s="1"/>
    </row>
    <row r="163" spans="8:8">
      <c r="H163" s="1"/>
    </row>
    <row r="164" spans="8:8">
      <c r="H164" s="1"/>
    </row>
    <row r="165" spans="8:8">
      <c r="H165" s="1"/>
    </row>
    <row r="166" spans="8:8">
      <c r="H166" s="1"/>
    </row>
    <row r="167" spans="8:8">
      <c r="H167" s="1"/>
    </row>
    <row r="168" spans="8:8">
      <c r="H168" s="1"/>
    </row>
    <row r="169" spans="8:8">
      <c r="H169" s="1"/>
    </row>
    <row r="170" spans="8:8">
      <c r="H170" s="1"/>
    </row>
    <row r="171" spans="8:8">
      <c r="H171" s="1"/>
    </row>
    <row r="172" spans="8:8">
      <c r="H172" s="1"/>
    </row>
    <row r="173" spans="8:8">
      <c r="H173" s="1"/>
    </row>
    <row r="174" spans="8:8">
      <c r="H174" s="1"/>
    </row>
    <row r="175" spans="8:8">
      <c r="H175" s="1"/>
    </row>
    <row r="176" spans="8:8">
      <c r="H176" s="1"/>
    </row>
    <row r="177" spans="8:8">
      <c r="H177" s="1"/>
    </row>
    <row r="178" spans="8:8">
      <c r="H178" s="1"/>
    </row>
    <row r="179" spans="8:8">
      <c r="H179" s="1"/>
    </row>
    <row r="180" spans="8:8">
      <c r="H180" s="1"/>
    </row>
    <row r="181" spans="8:8">
      <c r="H181" s="1"/>
    </row>
    <row r="182" spans="8:8">
      <c r="H182" s="1"/>
    </row>
    <row r="183" spans="8:8">
      <c r="H183" s="1"/>
    </row>
    <row r="184" spans="8:8">
      <c r="H184" s="1"/>
    </row>
    <row r="185" spans="8:8">
      <c r="H185" s="1"/>
    </row>
    <row r="186" spans="8:8">
      <c r="H186" s="1"/>
    </row>
    <row r="187" spans="8:8">
      <c r="H187" s="1"/>
    </row>
    <row r="188" spans="8:8">
      <c r="H188" s="1"/>
    </row>
    <row r="189" spans="8:8">
      <c r="H189" s="1"/>
    </row>
    <row r="190" spans="8:8">
      <c r="H190" s="1"/>
    </row>
    <row r="191" spans="8:8">
      <c r="H191" s="1"/>
    </row>
    <row r="192" spans="8:8">
      <c r="H192" s="1"/>
    </row>
    <row r="193" spans="8:8">
      <c r="H193" s="1"/>
    </row>
    <row r="194" spans="8:8">
      <c r="H194" s="1"/>
    </row>
    <row r="195" spans="8:8">
      <c r="H195" s="1"/>
    </row>
    <row r="196" spans="8:8">
      <c r="H196" s="1"/>
    </row>
    <row r="197" spans="8:8">
      <c r="H197" s="1"/>
    </row>
    <row r="198" spans="8:8">
      <c r="H198" s="1"/>
    </row>
    <row r="199" spans="8:8">
      <c r="H199" s="1"/>
    </row>
    <row r="200" spans="8:8">
      <c r="H200" s="1"/>
    </row>
    <row r="201" spans="8:8">
      <c r="H201" s="1"/>
    </row>
    <row r="202" spans="8:8">
      <c r="H202" s="1"/>
    </row>
    <row r="203" spans="8:8">
      <c r="H203" s="1"/>
    </row>
    <row r="204" spans="8:8">
      <c r="H204" s="1"/>
    </row>
    <row r="205" spans="8:8">
      <c r="H205" s="1"/>
    </row>
    <row r="206" spans="8:8">
      <c r="H206" s="1"/>
    </row>
    <row r="207" spans="8:8">
      <c r="H207" s="1"/>
    </row>
    <row r="208" spans="8:8">
      <c r="H208" s="1"/>
    </row>
    <row r="209" spans="8:8">
      <c r="H209" s="1"/>
    </row>
    <row r="210" spans="8:8">
      <c r="H210" s="1"/>
    </row>
    <row r="211" spans="8:8">
      <c r="H211" s="1"/>
    </row>
    <row r="212" spans="8:8">
      <c r="H212" s="1"/>
    </row>
    <row r="213" spans="8:8">
      <c r="H213" s="1"/>
    </row>
    <row r="214" spans="8:8">
      <c r="H214" s="1"/>
    </row>
    <row r="215" spans="8:8">
      <c r="H215" s="1"/>
    </row>
    <row r="216" spans="8:8">
      <c r="H216" s="1"/>
    </row>
    <row r="217" spans="8:8">
      <c r="H217" s="1"/>
    </row>
    <row r="218" spans="8:8">
      <c r="H218" s="1"/>
    </row>
    <row r="219" spans="8:8">
      <c r="H219" s="1"/>
    </row>
    <row r="220" spans="8:8">
      <c r="H220" s="1"/>
    </row>
    <row r="221" spans="8:8">
      <c r="H221" s="1"/>
    </row>
    <row r="222" spans="8:8">
      <c r="H222" s="1"/>
    </row>
    <row r="223" spans="8:8">
      <c r="H223" s="1"/>
    </row>
    <row r="224" spans="8:8">
      <c r="H224" s="1"/>
    </row>
    <row r="225" spans="8:8">
      <c r="H225" s="1"/>
    </row>
    <row r="226" spans="8:8">
      <c r="H226" s="1"/>
    </row>
    <row r="227" spans="8:8">
      <c r="H227" s="1"/>
    </row>
    <row r="228" spans="8:8">
      <c r="H228" s="1"/>
    </row>
    <row r="229" spans="8:8">
      <c r="H229" s="1"/>
    </row>
    <row r="230" spans="8:8">
      <c r="H230" s="1"/>
    </row>
    <row r="231" spans="8:8">
      <c r="H231" s="1"/>
    </row>
    <row r="232" spans="8:8">
      <c r="H232" s="1"/>
    </row>
    <row r="233" spans="8:8">
      <c r="H233" s="1"/>
    </row>
    <row r="234" spans="8:8">
      <c r="H234" s="1"/>
    </row>
    <row r="235" spans="8:8">
      <c r="H235" s="1"/>
    </row>
    <row r="236" spans="8:8">
      <c r="H236" s="1"/>
    </row>
    <row r="237" spans="8:8">
      <c r="H237" s="1"/>
    </row>
    <row r="238" spans="8:8">
      <c r="H238" s="1"/>
    </row>
    <row r="239" spans="8:8">
      <c r="H239" s="1"/>
    </row>
    <row r="240" spans="8:8">
      <c r="H240" s="1"/>
    </row>
    <row r="241" spans="8:8">
      <c r="H241" s="1"/>
    </row>
    <row r="242" spans="8:8">
      <c r="H242" s="1"/>
    </row>
    <row r="243" spans="8:8">
      <c r="H243" s="1"/>
    </row>
    <row r="244" spans="8:8">
      <c r="H244" s="1"/>
    </row>
    <row r="245" spans="8:8">
      <c r="H245" s="1"/>
    </row>
    <row r="246" spans="8:8">
      <c r="H246" s="1"/>
    </row>
    <row r="247" spans="8:8">
      <c r="H247" s="1"/>
    </row>
    <row r="248" spans="8:8">
      <c r="H248" s="1"/>
    </row>
    <row r="249" spans="8:8">
      <c r="H249" s="1"/>
    </row>
    <row r="250" spans="8:8">
      <c r="H250" s="1"/>
    </row>
    <row r="251" spans="8:8">
      <c r="H251" s="1"/>
    </row>
    <row r="252" spans="8:8">
      <c r="H252" s="1"/>
    </row>
    <row r="253" spans="8:8">
      <c r="H253" s="1"/>
    </row>
    <row r="254" spans="8:8">
      <c r="H254" s="1"/>
    </row>
    <row r="255" spans="8:8">
      <c r="H255" s="1"/>
    </row>
    <row r="256" spans="8:8">
      <c r="H256" s="1"/>
    </row>
    <row r="257" spans="8:8">
      <c r="H257" s="1"/>
    </row>
    <row r="258" spans="8:8">
      <c r="H258" s="1"/>
    </row>
    <row r="259" spans="8:8">
      <c r="H259" s="1"/>
    </row>
    <row r="260" spans="8:8">
      <c r="H260" s="1"/>
    </row>
    <row r="261" spans="8:8">
      <c r="H261" s="1"/>
    </row>
    <row r="262" spans="8:8">
      <c r="H262" s="1"/>
    </row>
    <row r="263" spans="8:8">
      <c r="H263" s="1"/>
    </row>
    <row r="264" spans="8:8">
      <c r="H264" s="1"/>
    </row>
    <row r="265" spans="8:8">
      <c r="H265" s="1"/>
    </row>
    <row r="266" spans="8:8">
      <c r="H266" s="1"/>
    </row>
    <row r="267" spans="8:8">
      <c r="H267" s="1"/>
    </row>
    <row r="268" spans="8:8">
      <c r="H268" s="1"/>
    </row>
    <row r="269" spans="8:8">
      <c r="H269" s="1"/>
    </row>
    <row r="270" spans="8:8">
      <c r="H270" s="1"/>
    </row>
    <row r="271" spans="8:8">
      <c r="H271" s="1"/>
    </row>
    <row r="272" spans="8:8">
      <c r="H272" s="1"/>
    </row>
    <row r="273" spans="8:8">
      <c r="H273" s="1"/>
    </row>
    <row r="274" spans="8:8">
      <c r="H274" s="1"/>
    </row>
    <row r="275" spans="8:8">
      <c r="H275" s="1"/>
    </row>
    <row r="276" spans="8:8">
      <c r="H276" s="1"/>
    </row>
    <row r="277" spans="8:8">
      <c r="H277" s="1"/>
    </row>
    <row r="278" spans="8:8">
      <c r="H278" s="1"/>
    </row>
    <row r="279" spans="8:8">
      <c r="H279" s="1"/>
    </row>
    <row r="280" spans="8:8">
      <c r="H280" s="1"/>
    </row>
    <row r="281" spans="8:8">
      <c r="H281" s="1"/>
    </row>
    <row r="282" spans="8:8">
      <c r="H282" s="1"/>
    </row>
    <row r="283" spans="8:8">
      <c r="H283" s="1"/>
    </row>
    <row r="284" spans="8:8">
      <c r="H284" s="1"/>
    </row>
    <row r="285" spans="8:8">
      <c r="H285" s="1"/>
    </row>
    <row r="286" spans="8:8">
      <c r="H286" s="1"/>
    </row>
    <row r="287" spans="8:8">
      <c r="H287" s="1"/>
    </row>
    <row r="288" spans="8:8">
      <c r="H288" s="1"/>
    </row>
    <row r="289" spans="8:8">
      <c r="H289" s="1"/>
    </row>
    <row r="290" spans="8:8">
      <c r="H290" s="1"/>
    </row>
    <row r="291" spans="8:8">
      <c r="H291" s="1"/>
    </row>
    <row r="292" spans="8:8">
      <c r="H292" s="1"/>
    </row>
    <row r="293" spans="8:8">
      <c r="H293" s="1"/>
    </row>
    <row r="294" spans="8:8">
      <c r="H294" s="1"/>
    </row>
    <row r="295" spans="8:8">
      <c r="H295" s="1"/>
    </row>
    <row r="296" spans="8:8">
      <c r="H296" s="1"/>
    </row>
    <row r="297" spans="8:8">
      <c r="H297" s="1"/>
    </row>
    <row r="298" spans="8:8">
      <c r="H298" s="1"/>
    </row>
    <row r="299" spans="8:8">
      <c r="H299" s="1"/>
    </row>
    <row r="300" spans="8:8">
      <c r="H300" s="1"/>
    </row>
    <row r="301" spans="8:8">
      <c r="H301" s="1"/>
    </row>
    <row r="302" spans="8:8">
      <c r="H302" s="1"/>
    </row>
    <row r="303" spans="8:8">
      <c r="H303" s="1"/>
    </row>
    <row r="304" spans="8:8">
      <c r="H304" s="1"/>
    </row>
    <row r="305" spans="8:8">
      <c r="H305" s="1"/>
    </row>
    <row r="306" spans="8:8">
      <c r="H306" s="1"/>
    </row>
    <row r="307" spans="8:8">
      <c r="H307" s="1"/>
    </row>
    <row r="308" spans="8:8">
      <c r="H308" s="1"/>
    </row>
    <row r="309" spans="8:8">
      <c r="H309" s="1"/>
    </row>
    <row r="310" spans="8:8">
      <c r="H310" s="1"/>
    </row>
    <row r="311" spans="8:8">
      <c r="H311" s="1"/>
    </row>
    <row r="312" spans="8:8">
      <c r="H312" s="1"/>
    </row>
    <row r="313" spans="8:8">
      <c r="H313" s="1"/>
    </row>
    <row r="314" spans="8:8">
      <c r="H314" s="1"/>
    </row>
    <row r="315" spans="8:8">
      <c r="H315" s="1"/>
    </row>
    <row r="316" spans="8:8">
      <c r="H316" s="1"/>
    </row>
    <row r="317" spans="8:8">
      <c r="H317" s="1"/>
    </row>
    <row r="318" spans="8:8">
      <c r="H318" s="1"/>
    </row>
    <row r="319" spans="8:8">
      <c r="H319" s="1"/>
    </row>
    <row r="320" spans="8:8">
      <c r="H320" s="1"/>
    </row>
    <row r="321" spans="8:8">
      <c r="H321" s="1"/>
    </row>
    <row r="322" spans="8:8">
      <c r="H322" s="1"/>
    </row>
    <row r="323" spans="8:8">
      <c r="H323" s="1"/>
    </row>
    <row r="324" spans="8:8">
      <c r="H324" s="1"/>
    </row>
    <row r="325" spans="8:8">
      <c r="H325" s="1"/>
    </row>
    <row r="326" spans="8:8">
      <c r="H326" s="1"/>
    </row>
    <row r="327" spans="8:8">
      <c r="H327" s="1"/>
    </row>
    <row r="328" spans="8:8">
      <c r="H328" s="1"/>
    </row>
    <row r="329" spans="8:8">
      <c r="H329" s="1"/>
    </row>
    <row r="330" spans="8:8">
      <c r="H330" s="1"/>
    </row>
    <row r="331" spans="8:8">
      <c r="H331" s="1"/>
    </row>
    <row r="332" spans="8:8">
      <c r="H332" s="1"/>
    </row>
    <row r="333" spans="8:8">
      <c r="H333" s="1"/>
    </row>
    <row r="334" spans="8:8">
      <c r="H334" s="1"/>
    </row>
    <row r="335" spans="8:8">
      <c r="H335" s="1"/>
    </row>
    <row r="336" spans="8:8">
      <c r="H336" s="1"/>
    </row>
    <row r="337" spans="8:8">
      <c r="H337" s="1"/>
    </row>
    <row r="338" spans="8:8">
      <c r="H338" s="1"/>
    </row>
    <row r="339" spans="8:8">
      <c r="H339" s="1"/>
    </row>
    <row r="340" spans="8:8">
      <c r="H340" s="1"/>
    </row>
    <row r="341" spans="8:8">
      <c r="H341" s="1"/>
    </row>
    <row r="342" spans="8:8">
      <c r="H342" s="1"/>
    </row>
    <row r="343" spans="8:8">
      <c r="H343" s="1"/>
    </row>
    <row r="344" spans="8:8">
      <c r="H344" s="1"/>
    </row>
    <row r="345" spans="8:8">
      <c r="H345" s="1"/>
    </row>
    <row r="346" spans="8:8">
      <c r="H346" s="1"/>
    </row>
    <row r="347" spans="8:8">
      <c r="H347" s="1"/>
    </row>
    <row r="348" spans="8:8">
      <c r="H348" s="1"/>
    </row>
    <row r="349" spans="8:8">
      <c r="H349" s="1"/>
    </row>
    <row r="350" spans="8:8">
      <c r="H350" s="1"/>
    </row>
    <row r="351" spans="8:8">
      <c r="H351" s="1"/>
    </row>
    <row r="352" spans="8:8">
      <c r="H352" s="1"/>
    </row>
    <row r="353" spans="8:8">
      <c r="H353" s="1"/>
    </row>
    <row r="354" spans="8:8">
      <c r="H354" s="1"/>
    </row>
    <row r="355" spans="8:8">
      <c r="H355" s="1"/>
    </row>
    <row r="356" spans="8:8">
      <c r="H356" s="1"/>
    </row>
    <row r="357" spans="8:8">
      <c r="H357" s="1"/>
    </row>
    <row r="358" spans="8:8">
      <c r="H358" s="1"/>
    </row>
    <row r="359" spans="8:8">
      <c r="H359" s="1"/>
    </row>
    <row r="360" spans="8:8">
      <c r="H360" s="1"/>
    </row>
    <row r="361" spans="8:8">
      <c r="H361" s="1"/>
    </row>
    <row r="362" spans="8:8">
      <c r="H362" s="1"/>
    </row>
    <row r="363" spans="8:8">
      <c r="H363" s="1"/>
    </row>
    <row r="364" spans="8:8">
      <c r="H364" s="1"/>
    </row>
    <row r="365" spans="8:8">
      <c r="H365" s="1"/>
    </row>
    <row r="366" spans="8:8">
      <c r="H366" s="1"/>
    </row>
    <row r="367" spans="8:8">
      <c r="H367" s="1"/>
    </row>
    <row r="368" spans="8:8">
      <c r="H368" s="1"/>
    </row>
    <row r="369" spans="8:8">
      <c r="H369" s="1"/>
    </row>
    <row r="370" spans="8:8">
      <c r="H370" s="1"/>
    </row>
    <row r="371" spans="8:8">
      <c r="H371" s="1"/>
    </row>
    <row r="372" spans="8:8">
      <c r="H372" s="1"/>
    </row>
    <row r="373" spans="8:8">
      <c r="H373" s="1"/>
    </row>
    <row r="374" spans="8:8">
      <c r="H374" s="1"/>
    </row>
    <row r="375" spans="8:8">
      <c r="H375" s="1"/>
    </row>
    <row r="376" spans="8:8">
      <c r="H376" s="1"/>
    </row>
    <row r="377" spans="8:8">
      <c r="H377" s="1"/>
    </row>
    <row r="378" spans="8:8">
      <c r="H378" s="1"/>
    </row>
    <row r="379" spans="8:8">
      <c r="H379" s="1"/>
    </row>
    <row r="380" spans="8:8">
      <c r="H380" s="1"/>
    </row>
    <row r="381" spans="8:8">
      <c r="H381" s="1"/>
    </row>
    <row r="382" spans="8:8">
      <c r="H382" s="1"/>
    </row>
    <row r="383" spans="8:8">
      <c r="H383" s="1"/>
    </row>
    <row r="384" spans="8:8">
      <c r="H384" s="1"/>
    </row>
    <row r="385" spans="8:8">
      <c r="H385" s="1"/>
    </row>
    <row r="386" spans="8:8">
      <c r="H386" s="1"/>
    </row>
    <row r="387" spans="8:8">
      <c r="H387" s="1"/>
    </row>
    <row r="388" spans="8:8">
      <c r="H388" s="1"/>
    </row>
    <row r="389" spans="8:8">
      <c r="H389" s="1"/>
    </row>
    <row r="390" spans="8:8">
      <c r="H390" s="1"/>
    </row>
    <row r="391" spans="8:8">
      <c r="H391" s="1"/>
    </row>
    <row r="392" spans="8:8">
      <c r="H392" s="1"/>
    </row>
    <row r="393" spans="8:8">
      <c r="H393" s="1"/>
    </row>
    <row r="394" spans="8:8">
      <c r="H394" s="1"/>
    </row>
    <row r="395" spans="8:8">
      <c r="H395" s="1"/>
    </row>
    <row r="396" spans="8:8">
      <c r="H396" s="1"/>
    </row>
    <row r="397" spans="8:8">
      <c r="H397" s="1"/>
    </row>
    <row r="398" spans="8:8">
      <c r="H398" s="1"/>
    </row>
    <row r="399" spans="8:8">
      <c r="H399" s="1"/>
    </row>
    <row r="400" spans="8:8">
      <c r="H400" s="1"/>
    </row>
    <row r="401" spans="8:8">
      <c r="H401" s="1"/>
    </row>
    <row r="402" spans="8:8">
      <c r="H402" s="1"/>
    </row>
    <row r="403" spans="8:8">
      <c r="H403" s="1"/>
    </row>
    <row r="404" spans="8:8">
      <c r="H404" s="1"/>
    </row>
    <row r="405" spans="8:8">
      <c r="H405" s="1"/>
    </row>
    <row r="406" spans="8:8">
      <c r="H406" s="1"/>
    </row>
    <row r="407" spans="8:8">
      <c r="H407" s="1"/>
    </row>
    <row r="408" spans="8:8">
      <c r="H408" s="1"/>
    </row>
    <row r="409" spans="8:8">
      <c r="H409" s="1"/>
    </row>
    <row r="410" spans="8:8">
      <c r="H410" s="1"/>
    </row>
    <row r="411" spans="8:8">
      <c r="H411" s="1"/>
    </row>
    <row r="412" spans="8:8">
      <c r="H412" s="1"/>
    </row>
    <row r="413" spans="8:8">
      <c r="H413" s="1"/>
    </row>
    <row r="414" spans="8:8">
      <c r="H414" s="1"/>
    </row>
    <row r="415" spans="8:8">
      <c r="H415" s="1"/>
    </row>
    <row r="416" spans="8:8">
      <c r="H416" s="1"/>
    </row>
    <row r="417" spans="8:8">
      <c r="H417" s="1"/>
    </row>
    <row r="418" spans="8:8">
      <c r="H418" s="1"/>
    </row>
    <row r="419" spans="8:8">
      <c r="H419" s="1"/>
    </row>
    <row r="420" spans="8:8">
      <c r="H420" s="1"/>
    </row>
    <row r="421" spans="8:8">
      <c r="H421" s="1"/>
    </row>
    <row r="422" spans="8:8">
      <c r="H422" s="1"/>
    </row>
    <row r="423" spans="8:8">
      <c r="H423" s="1"/>
    </row>
    <row r="424" spans="8:8">
      <c r="H424" s="1"/>
    </row>
    <row r="425" spans="8:8">
      <c r="H425" s="1"/>
    </row>
    <row r="426" spans="8:8">
      <c r="H426" s="1"/>
    </row>
    <row r="427" spans="8:8">
      <c r="H427" s="1"/>
    </row>
    <row r="428" spans="8:8">
      <c r="H428" s="1"/>
    </row>
    <row r="429" spans="8:8">
      <c r="H429" s="1"/>
    </row>
    <row r="430" spans="8:8">
      <c r="H430" s="1"/>
    </row>
    <row r="431" spans="8:8">
      <c r="H431" s="1"/>
    </row>
    <row r="432" spans="8:8">
      <c r="H432" s="1"/>
    </row>
    <row r="433" spans="8:8">
      <c r="H433" s="1"/>
    </row>
    <row r="434" spans="8:8">
      <c r="H434" s="1"/>
    </row>
    <row r="435" spans="8:8">
      <c r="H435" s="1"/>
    </row>
    <row r="436" spans="8:8">
      <c r="H436" s="1"/>
    </row>
    <row r="437" spans="8:8">
      <c r="H437" s="1"/>
    </row>
    <row r="438" spans="8:8">
      <c r="H438" s="1"/>
    </row>
    <row r="439" spans="8:8">
      <c r="H439" s="1"/>
    </row>
    <row r="440" spans="8:8">
      <c r="H440" s="1"/>
    </row>
    <row r="441" spans="8:8">
      <c r="H441" s="1"/>
    </row>
    <row r="442" spans="8:8">
      <c r="H442" s="1"/>
    </row>
    <row r="443" spans="8:8">
      <c r="H443" s="1"/>
    </row>
    <row r="444" spans="8:8">
      <c r="H444" s="1"/>
    </row>
    <row r="445" spans="8:8">
      <c r="H445" s="1"/>
    </row>
    <row r="446" spans="8:8">
      <c r="H446" s="1"/>
    </row>
    <row r="447" spans="8:8">
      <c r="H447" s="1"/>
    </row>
    <row r="448" spans="8:8">
      <c r="H448" s="1"/>
    </row>
    <row r="449" spans="8:8">
      <c r="H449" s="1"/>
    </row>
    <row r="450" spans="8:8">
      <c r="H450" s="1"/>
    </row>
    <row r="451" spans="8:8">
      <c r="H451" s="1"/>
    </row>
    <row r="452" spans="8:8">
      <c r="H452" s="1"/>
    </row>
    <row r="453" spans="8:8">
      <c r="H453" s="1"/>
    </row>
    <row r="454" spans="8:8">
      <c r="H454" s="1"/>
    </row>
    <row r="455" spans="8:8">
      <c r="H455" s="1"/>
    </row>
    <row r="456" spans="8:8">
      <c r="H456" s="1"/>
    </row>
    <row r="457" spans="8:8">
      <c r="H457" s="1"/>
    </row>
    <row r="458" spans="8:8">
      <c r="H458" s="1"/>
    </row>
    <row r="459" spans="8:8">
      <c r="H459" s="1"/>
    </row>
    <row r="460" spans="8:8">
      <c r="H460" s="1"/>
    </row>
    <row r="461" spans="8:8">
      <c r="H461" s="1"/>
    </row>
    <row r="462" spans="8:8">
      <c r="H462" s="1"/>
    </row>
    <row r="463" spans="8:8">
      <c r="H463" s="1"/>
    </row>
    <row r="464" spans="8:8">
      <c r="H464" s="1"/>
    </row>
    <row r="465" spans="8:8">
      <c r="H465" s="1"/>
    </row>
    <row r="466" spans="8:8">
      <c r="H466" s="1"/>
    </row>
    <row r="467" spans="8:8">
      <c r="H467" s="1"/>
    </row>
    <row r="468" spans="8:8">
      <c r="H468" s="1"/>
    </row>
    <row r="469" spans="8:8">
      <c r="H469" s="1"/>
    </row>
    <row r="470" spans="8:8">
      <c r="H470" s="1"/>
    </row>
    <row r="471" spans="8:8">
      <c r="H471" s="1"/>
    </row>
    <row r="472" spans="8:8">
      <c r="H472" s="1"/>
    </row>
    <row r="473" spans="8:8">
      <c r="H473" s="1"/>
    </row>
    <row r="474" spans="8:8">
      <c r="H474" s="1"/>
    </row>
    <row r="475" spans="8:8">
      <c r="H475" s="1"/>
    </row>
    <row r="476" spans="8:8">
      <c r="H476" s="1"/>
    </row>
    <row r="477" spans="8:8">
      <c r="H477" s="1"/>
    </row>
    <row r="478" spans="8:8">
      <c r="H478" s="1"/>
    </row>
    <row r="479" spans="8:8">
      <c r="H479" s="1"/>
    </row>
    <row r="480" spans="8:8">
      <c r="H480" s="1"/>
    </row>
    <row r="481" spans="8:8">
      <c r="H481" s="1"/>
    </row>
    <row r="482" spans="8:8">
      <c r="H482" s="1"/>
    </row>
    <row r="483" spans="8:8">
      <c r="H483" s="1"/>
    </row>
    <row r="484" spans="8:8">
      <c r="H484" s="1"/>
    </row>
    <row r="485" spans="8:8">
      <c r="H485" s="1"/>
    </row>
    <row r="486" spans="8:8">
      <c r="H486" s="1"/>
    </row>
    <row r="487" spans="8:8">
      <c r="H487" s="1"/>
    </row>
    <row r="488" spans="8:8">
      <c r="H488" s="1"/>
    </row>
    <row r="489" spans="8:8">
      <c r="H489" s="1"/>
    </row>
    <row r="490" spans="8:8">
      <c r="H490" s="1"/>
    </row>
    <row r="491" spans="8:8">
      <c r="H491" s="1"/>
    </row>
    <row r="492" spans="8:8">
      <c r="H492" s="1"/>
    </row>
    <row r="493" spans="8:8">
      <c r="H493" s="1"/>
    </row>
    <row r="494" spans="8:8">
      <c r="H494" s="1"/>
    </row>
    <row r="495" spans="8:8">
      <c r="H495" s="1"/>
    </row>
    <row r="496" spans="8:8">
      <c r="H496" s="1"/>
    </row>
    <row r="497" spans="8:8">
      <c r="H497" s="1"/>
    </row>
    <row r="498" spans="8:8">
      <c r="H498" s="1"/>
    </row>
    <row r="499" spans="8:8">
      <c r="H499" s="1"/>
    </row>
    <row r="500" spans="8:8">
      <c r="H500" s="1"/>
    </row>
    <row r="501" spans="8:8">
      <c r="H501" s="1"/>
    </row>
    <row r="502" spans="8:8">
      <c r="H502" s="1"/>
    </row>
    <row r="503" spans="8:8">
      <c r="H503" s="1"/>
    </row>
    <row r="504" spans="8:8">
      <c r="H504" s="1"/>
    </row>
    <row r="505" spans="8:8">
      <c r="H505" s="1"/>
    </row>
    <row r="506" spans="8:8">
      <c r="H506" s="1"/>
    </row>
    <row r="507" spans="8:8">
      <c r="H507" s="1"/>
    </row>
    <row r="508" spans="8:8">
      <c r="H508" s="1"/>
    </row>
    <row r="509" spans="8:8">
      <c r="H509" s="1"/>
    </row>
    <row r="510" spans="8:8">
      <c r="H510" s="1"/>
    </row>
    <row r="511" spans="8:8">
      <c r="H511" s="1"/>
    </row>
    <row r="512" spans="8:8">
      <c r="H512" s="1"/>
    </row>
    <row r="513" spans="8:8">
      <c r="H513" s="1"/>
    </row>
    <row r="514" spans="8:8">
      <c r="H514" s="1"/>
    </row>
    <row r="515" spans="8:8">
      <c r="H515" s="1"/>
    </row>
    <row r="516" spans="8:8">
      <c r="H516" s="1"/>
    </row>
    <row r="517" spans="8:8">
      <c r="H517" s="1"/>
    </row>
    <row r="518" spans="8:8">
      <c r="H518" s="1"/>
    </row>
    <row r="519" spans="8:8">
      <c r="H519" s="1"/>
    </row>
    <row r="520" spans="8:8">
      <c r="H520" s="1"/>
    </row>
    <row r="521" spans="8:8">
      <c r="H521" s="1"/>
    </row>
    <row r="522" spans="8:8">
      <c r="H522" s="1"/>
    </row>
    <row r="523" spans="8:8">
      <c r="H523" s="1"/>
    </row>
    <row r="524" spans="8:8">
      <c r="H524" s="1"/>
    </row>
    <row r="525" spans="8:8">
      <c r="H525" s="1"/>
    </row>
    <row r="526" spans="8:8">
      <c r="H526" s="1"/>
    </row>
    <row r="527" spans="8:8">
      <c r="H527" s="1"/>
    </row>
    <row r="528" spans="8:8">
      <c r="H528" s="1"/>
    </row>
    <row r="529" spans="8:8">
      <c r="H529" s="1"/>
    </row>
    <row r="530" spans="8:8">
      <c r="H530" s="1"/>
    </row>
    <row r="531" spans="8:8">
      <c r="H531" s="1"/>
    </row>
    <row r="532" spans="8:8">
      <c r="H532" s="1"/>
    </row>
    <row r="533" spans="8:8">
      <c r="H533" s="1"/>
    </row>
    <row r="534" spans="8:8">
      <c r="H534" s="1"/>
    </row>
    <row r="535" spans="8:8">
      <c r="H535" s="1"/>
    </row>
    <row r="536" spans="8:8">
      <c r="H536" s="1"/>
    </row>
    <row r="537" spans="8:8">
      <c r="H537" s="1"/>
    </row>
    <row r="538" spans="8:8">
      <c r="H538" s="1"/>
    </row>
    <row r="539" spans="8:8">
      <c r="H539" s="1"/>
    </row>
    <row r="540" spans="8:8">
      <c r="H540" s="1"/>
    </row>
    <row r="541" spans="8:8">
      <c r="H541" s="1"/>
    </row>
    <row r="542" spans="8:8">
      <c r="H542" s="1"/>
    </row>
    <row r="543" spans="8:8">
      <c r="H543" s="1"/>
    </row>
    <row r="544" spans="8:8">
      <c r="H544" s="1"/>
    </row>
    <row r="545" spans="8:8">
      <c r="H545" s="1"/>
    </row>
    <row r="546" spans="8:8">
      <c r="H546" s="1"/>
    </row>
    <row r="547" spans="8:8">
      <c r="H547" s="1"/>
    </row>
    <row r="548" spans="8:8">
      <c r="H548" s="1"/>
    </row>
    <row r="549" spans="8:8">
      <c r="H549" s="1"/>
    </row>
    <row r="550" spans="8:8">
      <c r="H550" s="1"/>
    </row>
    <row r="551" spans="8:8">
      <c r="H551" s="1"/>
    </row>
    <row r="552" spans="8:8">
      <c r="H552" s="1"/>
    </row>
    <row r="553" spans="8:8">
      <c r="H553" s="1"/>
    </row>
    <row r="554" spans="8:8">
      <c r="H554" s="1"/>
    </row>
    <row r="555" spans="8:8">
      <c r="H555" s="1"/>
    </row>
    <row r="556" spans="8:8">
      <c r="H556" s="1"/>
    </row>
    <row r="557" spans="8:8">
      <c r="H557" s="1"/>
    </row>
    <row r="558" spans="8:8">
      <c r="H558" s="1"/>
    </row>
    <row r="559" spans="8:8">
      <c r="H559" s="1"/>
    </row>
    <row r="560" spans="8:8">
      <c r="H560" s="1"/>
    </row>
    <row r="561" spans="8:8">
      <c r="H561" s="1"/>
    </row>
    <row r="562" spans="8:8">
      <c r="H562" s="1"/>
    </row>
    <row r="563" spans="8:8">
      <c r="H563" s="1"/>
    </row>
    <row r="564" spans="8:8">
      <c r="H564" s="1"/>
    </row>
    <row r="565" spans="8:8">
      <c r="H565" s="1"/>
    </row>
    <row r="566" spans="8:8">
      <c r="H566" s="1"/>
    </row>
    <row r="567" spans="8:8">
      <c r="H567" s="1"/>
    </row>
    <row r="568" spans="8:8">
      <c r="H568" s="1"/>
    </row>
    <row r="569" spans="8:8">
      <c r="H569" s="1"/>
    </row>
    <row r="570" spans="8:8">
      <c r="H570" s="1"/>
    </row>
    <row r="571" spans="8:8">
      <c r="H571" s="1"/>
    </row>
    <row r="572" spans="8:8">
      <c r="H572" s="1"/>
    </row>
    <row r="573" spans="8:8">
      <c r="H573" s="1"/>
    </row>
    <row r="574" spans="8:8">
      <c r="H574" s="1"/>
    </row>
    <row r="575" spans="8:8">
      <c r="H575" s="1"/>
    </row>
    <row r="576" spans="8:8">
      <c r="H576" s="1"/>
    </row>
    <row r="577" spans="8:8">
      <c r="H577" s="1"/>
    </row>
    <row r="578" spans="8:8">
      <c r="H578" s="1"/>
    </row>
    <row r="579" spans="8:8">
      <c r="H579" s="1"/>
    </row>
    <row r="580" spans="8:8">
      <c r="H580" s="1"/>
    </row>
    <row r="581" spans="8:8">
      <c r="H581" s="1"/>
    </row>
    <row r="582" spans="8:8">
      <c r="H582" s="1"/>
    </row>
    <row r="583" spans="8:8">
      <c r="H583" s="1"/>
    </row>
    <row r="584" spans="8:8">
      <c r="H584" s="1"/>
    </row>
    <row r="585" spans="8:8">
      <c r="H585" s="1"/>
    </row>
    <row r="586" spans="8:8">
      <c r="H586" s="1"/>
    </row>
    <row r="587" spans="8:8">
      <c r="H587" s="1"/>
    </row>
    <row r="588" spans="8:8">
      <c r="H588" s="1"/>
    </row>
    <row r="589" spans="8:8">
      <c r="H589" s="1"/>
    </row>
    <row r="590" spans="8:8">
      <c r="H590" s="1"/>
    </row>
  </sheetData>
  <mergeCells count="101">
    <mergeCell ref="B52:B54"/>
    <mergeCell ref="C52:C54"/>
    <mergeCell ref="D52:D54"/>
    <mergeCell ref="E52:E54"/>
    <mergeCell ref="J52:J54"/>
    <mergeCell ref="K55:K58"/>
    <mergeCell ref="A59:A69"/>
    <mergeCell ref="K59:K69"/>
    <mergeCell ref="A55:A58"/>
    <mergeCell ref="B55:B57"/>
    <mergeCell ref="C55:C57"/>
    <mergeCell ref="D55:D57"/>
    <mergeCell ref="E55:E57"/>
    <mergeCell ref="J55:J57"/>
    <mergeCell ref="B47:B48"/>
    <mergeCell ref="C47:C48"/>
    <mergeCell ref="D47:D48"/>
    <mergeCell ref="E47:E48"/>
    <mergeCell ref="J47:J48"/>
    <mergeCell ref="B49:B51"/>
    <mergeCell ref="C49:C51"/>
    <mergeCell ref="D49:D51"/>
    <mergeCell ref="E49:E51"/>
    <mergeCell ref="J49:J51"/>
    <mergeCell ref="A32:A34"/>
    <mergeCell ref="K32:K34"/>
    <mergeCell ref="A35:A54"/>
    <mergeCell ref="B35:B37"/>
    <mergeCell ref="C35:C37"/>
    <mergeCell ref="D35:D37"/>
    <mergeCell ref="E35:E37"/>
    <mergeCell ref="J35:J37"/>
    <mergeCell ref="K35:K54"/>
    <mergeCell ref="B38:B40"/>
    <mergeCell ref="C38:C40"/>
    <mergeCell ref="D38:D40"/>
    <mergeCell ref="E38:E40"/>
    <mergeCell ref="J38:J40"/>
    <mergeCell ref="B41:B43"/>
    <mergeCell ref="C41:C43"/>
    <mergeCell ref="D41:D43"/>
    <mergeCell ref="E41:E43"/>
    <mergeCell ref="J41:J43"/>
    <mergeCell ref="B44:B46"/>
    <mergeCell ref="C44:C46"/>
    <mergeCell ref="D44:D46"/>
    <mergeCell ref="E44:E46"/>
    <mergeCell ref="J44:J46"/>
    <mergeCell ref="K25:K31"/>
    <mergeCell ref="B28:B30"/>
    <mergeCell ref="C28:C30"/>
    <mergeCell ref="D28:D30"/>
    <mergeCell ref="E28:E30"/>
    <mergeCell ref="J28:J30"/>
    <mergeCell ref="E22:E24"/>
    <mergeCell ref="J22:J24"/>
    <mergeCell ref="A25:A31"/>
    <mergeCell ref="B25:B27"/>
    <mergeCell ref="C25:C27"/>
    <mergeCell ref="D25:D27"/>
    <mergeCell ref="E25:E27"/>
    <mergeCell ref="J25:J27"/>
    <mergeCell ref="K12:K24"/>
    <mergeCell ref="B15:B17"/>
    <mergeCell ref="C15:C17"/>
    <mergeCell ref="D15:D17"/>
    <mergeCell ref="E15:E17"/>
    <mergeCell ref="J15:J17"/>
    <mergeCell ref="B18:B20"/>
    <mergeCell ref="C18:C20"/>
    <mergeCell ref="D18:D20"/>
    <mergeCell ref="E18:E20"/>
    <mergeCell ref="A12:A24"/>
    <mergeCell ref="B12:B14"/>
    <mergeCell ref="C12:C14"/>
    <mergeCell ref="D12:D14"/>
    <mergeCell ref="E12:E14"/>
    <mergeCell ref="J12:J14"/>
    <mergeCell ref="J18:J20"/>
    <mergeCell ref="B22:B24"/>
    <mergeCell ref="C22:C24"/>
    <mergeCell ref="D22:D24"/>
    <mergeCell ref="K3:K11"/>
    <mergeCell ref="M5:O12"/>
    <mergeCell ref="C6:J6"/>
    <mergeCell ref="B7:B9"/>
    <mergeCell ref="C7:C9"/>
    <mergeCell ref="D7:D9"/>
    <mergeCell ref="E7:E9"/>
    <mergeCell ref="J7:J9"/>
    <mergeCell ref="B10:B11"/>
    <mergeCell ref="C10:C11"/>
    <mergeCell ref="A3:A11"/>
    <mergeCell ref="B3:B6"/>
    <mergeCell ref="C3:C5"/>
    <mergeCell ref="D3:D5"/>
    <mergeCell ref="E3:E5"/>
    <mergeCell ref="J3:J5"/>
    <mergeCell ref="D10:D11"/>
    <mergeCell ref="E10:E11"/>
    <mergeCell ref="J10:J11"/>
  </mergeCells>
  <dataValidations count="3">
    <dataValidation type="list" allowBlank="1" showInputMessage="1" showErrorMessage="1" sqref="D3:D5 D7:D69" xr:uid="{12492108-D9C8-4728-B246-CB797C48FD18}">
      <formula1>"Oui,Non"</formula1>
    </dataValidation>
    <dataValidation type="list" allowBlank="1" showInputMessage="1" showErrorMessage="1" sqref="G70:G586" xr:uid="{EFC129AD-82F0-408F-9DCE-17054C0B89F2}">
      <formula1>#REF!</formula1>
    </dataValidation>
    <dataValidation type="list" allowBlank="1" showInputMessage="1" showErrorMessage="1" sqref="G3:G5 G7:G69" xr:uid="{22C0A584-3B91-4A58-A4C0-56DEB6378442}">
      <formula1>"oui,non,N/A"</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C866-AC46-446E-A552-C90292720420}">
  <dimension ref="A1:O590"/>
  <sheetViews>
    <sheetView zoomScale="70" zoomScaleNormal="70" zoomScaleSheetLayoutView="50" workbookViewId="0">
      <pane ySplit="2" topLeftCell="A3" activePane="bottomLeft" state="frozen"/>
      <selection pane="bottomLeft" activeCell="C10" sqref="C10:C11"/>
    </sheetView>
  </sheetViews>
  <sheetFormatPr baseColWidth="10" defaultColWidth="9.19921875" defaultRowHeight="16.2"/>
  <cols>
    <col min="1" max="1" width="24.59765625" customWidth="1"/>
    <col min="2" max="2" width="21.19921875" style="28" customWidth="1"/>
    <col min="3" max="3" width="82" customWidth="1"/>
    <col min="4" max="4" width="22.3984375" style="1" customWidth="1"/>
    <col min="5" max="5" width="22.5" customWidth="1"/>
    <col min="6" max="6" width="37.59765625" customWidth="1"/>
    <col min="7" max="7" width="50.59765625" style="1" customWidth="1"/>
    <col min="8" max="8" width="13.59765625" customWidth="1"/>
    <col min="9" max="9" width="43.19921875" customWidth="1"/>
    <col min="10" max="10" width="25.3984375" customWidth="1"/>
    <col min="11" max="11" width="24.8984375" style="87" customWidth="1"/>
    <col min="13" max="13" width="38.19921875" customWidth="1"/>
    <col min="14" max="14" width="19.19921875" customWidth="1"/>
    <col min="15" max="15" width="16.19921875" customWidth="1"/>
  </cols>
  <sheetData>
    <row r="1" spans="1:15" ht="35.1" customHeight="1" thickBot="1">
      <c r="A1" s="101" t="s">
        <v>157</v>
      </c>
    </row>
    <row r="2" spans="1:15" ht="88.35" customHeight="1" thickBot="1">
      <c r="A2" s="49" t="s">
        <v>1</v>
      </c>
      <c r="B2" s="50" t="s">
        <v>2</v>
      </c>
      <c r="C2" s="51" t="s">
        <v>3</v>
      </c>
      <c r="D2" s="93" t="s">
        <v>4</v>
      </c>
      <c r="E2" s="52" t="s">
        <v>5</v>
      </c>
      <c r="F2" s="51" t="s">
        <v>6</v>
      </c>
      <c r="G2" s="52" t="s">
        <v>7</v>
      </c>
      <c r="H2" s="53" t="s">
        <v>8</v>
      </c>
      <c r="I2" s="52" t="s">
        <v>9</v>
      </c>
      <c r="J2" s="52" t="s">
        <v>10</v>
      </c>
      <c r="K2" s="85" t="s">
        <v>11</v>
      </c>
      <c r="L2" s="29"/>
      <c r="M2" s="20" t="s">
        <v>12</v>
      </c>
      <c r="N2" s="19" t="e">
        <f>(SUM(K3:K69))</f>
        <v>#DIV/0!</v>
      </c>
      <c r="O2" s="29"/>
    </row>
    <row r="3" spans="1:15" ht="90" customHeight="1">
      <c r="A3" s="104" t="s">
        <v>13</v>
      </c>
      <c r="B3" s="107" t="s">
        <v>14</v>
      </c>
      <c r="C3" s="110" t="s">
        <v>15</v>
      </c>
      <c r="D3" s="112"/>
      <c r="E3" s="115" t="s">
        <v>16</v>
      </c>
      <c r="F3" s="56" t="s">
        <v>17</v>
      </c>
      <c r="G3" s="42"/>
      <c r="H3" s="21">
        <f>(IF(G3="Oui",1/3,0))</f>
        <v>0</v>
      </c>
      <c r="I3" s="5"/>
      <c r="J3" s="117">
        <f>(IF(D3="Oui",SUM(H3:H5),0))</f>
        <v>0</v>
      </c>
      <c r="K3" s="123" t="e">
        <f>IF(AND(D3="Non",D7="Non",D10="Non"),0,(SUM(J3+J7+J10))/(COUNTIF(D3:D11, "Oui")))</f>
        <v>#DIV/0!</v>
      </c>
      <c r="L3" s="29"/>
      <c r="M3" s="29"/>
      <c r="N3" s="29"/>
      <c r="O3" s="29"/>
    </row>
    <row r="4" spans="1:15" ht="26.4" customHeight="1" thickBot="1">
      <c r="A4" s="105"/>
      <c r="B4" s="108"/>
      <c r="C4" s="111"/>
      <c r="D4" s="113"/>
      <c r="E4" s="116"/>
      <c r="F4" s="54" t="s">
        <v>18</v>
      </c>
      <c r="G4" s="2"/>
      <c r="H4" s="22">
        <f>(IF(G4="Oui",1/3,0))</f>
        <v>0</v>
      </c>
      <c r="I4" s="3"/>
      <c r="J4" s="118"/>
      <c r="K4" s="124"/>
      <c r="L4" s="29"/>
      <c r="M4" s="29"/>
      <c r="N4" s="29"/>
      <c r="O4" s="29"/>
    </row>
    <row r="5" spans="1:15" ht="53.4" customHeight="1">
      <c r="A5" s="105"/>
      <c r="B5" s="108"/>
      <c r="C5" s="111"/>
      <c r="D5" s="114"/>
      <c r="E5" s="116"/>
      <c r="F5" s="54" t="s">
        <v>19</v>
      </c>
      <c r="G5" s="2"/>
      <c r="H5" s="22">
        <f>(IF(G5="Oui",1/3,0))</f>
        <v>0</v>
      </c>
      <c r="I5" s="3"/>
      <c r="J5" s="118"/>
      <c r="K5" s="124"/>
      <c r="L5" s="29"/>
      <c r="M5" s="126" t="s">
        <v>20</v>
      </c>
      <c r="N5" s="127"/>
      <c r="O5" s="128"/>
    </row>
    <row r="6" spans="1:15" ht="136.5" customHeight="1" thickBot="1">
      <c r="A6" s="105"/>
      <c r="B6" s="109"/>
      <c r="C6" s="138" t="s">
        <v>21</v>
      </c>
      <c r="D6" s="138"/>
      <c r="E6" s="138"/>
      <c r="F6" s="138"/>
      <c r="G6" s="138"/>
      <c r="H6" s="138"/>
      <c r="I6" s="138"/>
      <c r="J6" s="139"/>
      <c r="K6" s="124"/>
      <c r="L6" s="29"/>
      <c r="M6" s="129"/>
      <c r="N6" s="130"/>
      <c r="O6" s="131"/>
    </row>
    <row r="7" spans="1:15" ht="51" customHeight="1">
      <c r="A7" s="105"/>
      <c r="B7" s="140" t="s">
        <v>22</v>
      </c>
      <c r="C7" s="143" t="s">
        <v>23</v>
      </c>
      <c r="D7" s="113"/>
      <c r="E7" s="145" t="s">
        <v>24</v>
      </c>
      <c r="F7" s="60" t="s">
        <v>25</v>
      </c>
      <c r="G7" s="43"/>
      <c r="H7" s="45">
        <f>(IF(G7="Oui",1/3,0))</f>
        <v>0</v>
      </c>
      <c r="I7" s="48"/>
      <c r="J7" s="147">
        <f>(IF(D7="Oui",SUM(H7:H9),0))</f>
        <v>0</v>
      </c>
      <c r="K7" s="124"/>
      <c r="L7" s="29"/>
      <c r="M7" s="132"/>
      <c r="N7" s="133"/>
      <c r="O7" s="134"/>
    </row>
    <row r="8" spans="1:15" ht="38.1" customHeight="1">
      <c r="A8" s="105"/>
      <c r="B8" s="141"/>
      <c r="C8" s="111"/>
      <c r="D8" s="113"/>
      <c r="E8" s="116"/>
      <c r="F8" s="54" t="s">
        <v>26</v>
      </c>
      <c r="G8" s="2"/>
      <c r="H8" s="22">
        <f>(IF(G8="Oui",1/3,0))</f>
        <v>0</v>
      </c>
      <c r="I8" s="7"/>
      <c r="J8" s="147"/>
      <c r="K8" s="124"/>
      <c r="L8" s="29"/>
      <c r="M8" s="132"/>
      <c r="N8" s="133"/>
      <c r="O8" s="134"/>
    </row>
    <row r="9" spans="1:15" ht="49.35" customHeight="1" thickBot="1">
      <c r="A9" s="105"/>
      <c r="B9" s="142"/>
      <c r="C9" s="144"/>
      <c r="D9" s="119"/>
      <c r="E9" s="146"/>
      <c r="F9" s="55" t="s">
        <v>27</v>
      </c>
      <c r="G9" s="2"/>
      <c r="H9" s="24">
        <f>(IF(G9="Oui",1/3,0))</f>
        <v>0</v>
      </c>
      <c r="I9" s="10"/>
      <c r="J9" s="122"/>
      <c r="K9" s="124"/>
      <c r="L9" s="29"/>
      <c r="M9" s="132"/>
      <c r="N9" s="133"/>
      <c r="O9" s="134"/>
    </row>
    <row r="10" spans="1:15" ht="38.25" customHeight="1">
      <c r="A10" s="105"/>
      <c r="B10" s="148" t="s">
        <v>28</v>
      </c>
      <c r="C10" s="110" t="s">
        <v>29</v>
      </c>
      <c r="D10" s="112"/>
      <c r="E10" s="115" t="s">
        <v>30</v>
      </c>
      <c r="F10" s="65" t="s">
        <v>31</v>
      </c>
      <c r="G10" s="42"/>
      <c r="H10" s="44">
        <f>(IF(G10="Oui",1/2,0))</f>
        <v>0</v>
      </c>
      <c r="I10" s="47"/>
      <c r="J10" s="121">
        <f>(IF(D10="Oui",SUM(H10:H11),0))</f>
        <v>0</v>
      </c>
      <c r="K10" s="124"/>
      <c r="L10" s="29"/>
      <c r="M10" s="132"/>
      <c r="N10" s="133"/>
      <c r="O10" s="134"/>
    </row>
    <row r="11" spans="1:15" ht="56.1" customHeight="1" thickBot="1">
      <c r="A11" s="106"/>
      <c r="B11" s="149"/>
      <c r="C11" s="150"/>
      <c r="D11" s="119"/>
      <c r="E11" s="120"/>
      <c r="F11" s="27" t="s">
        <v>32</v>
      </c>
      <c r="G11" s="6"/>
      <c r="H11" s="23">
        <f>(IF(G11="Oui",1/2,0))</f>
        <v>0</v>
      </c>
      <c r="I11" s="9"/>
      <c r="J11" s="122"/>
      <c r="K11" s="125"/>
      <c r="L11" s="29"/>
      <c r="M11" s="132"/>
      <c r="N11" s="133"/>
      <c r="O11" s="134"/>
    </row>
    <row r="12" spans="1:15" ht="127.35" customHeight="1" thickBot="1">
      <c r="A12" s="104" t="s">
        <v>33</v>
      </c>
      <c r="B12" s="151" t="s">
        <v>34</v>
      </c>
      <c r="C12" s="110" t="s">
        <v>35</v>
      </c>
      <c r="D12" s="154"/>
      <c r="E12" s="115" t="s">
        <v>36</v>
      </c>
      <c r="F12" s="56" t="s">
        <v>37</v>
      </c>
      <c r="G12" s="4"/>
      <c r="H12" s="21">
        <f t="shared" ref="H12:H20" si="0">(IF(G12="Oui",1/3,0))</f>
        <v>0</v>
      </c>
      <c r="I12" s="8"/>
      <c r="J12" s="157">
        <f>(IF(D12="Oui",SUM(H12:H14),0))</f>
        <v>0</v>
      </c>
      <c r="K12" s="123" t="e">
        <f>IF(AND(D12="Non",D15="Non",D18="Non",D21="Non",D22="Non"),0,(SUM(J12:J24)) / (COUNTIF(D12:D24,"Oui")))</f>
        <v>#DIV/0!</v>
      </c>
      <c r="L12" s="29"/>
      <c r="M12" s="135"/>
      <c r="N12" s="136"/>
      <c r="O12" s="137"/>
    </row>
    <row r="13" spans="1:15" ht="50.4" customHeight="1">
      <c r="A13" s="105"/>
      <c r="B13" s="152"/>
      <c r="C13" s="111"/>
      <c r="D13" s="155"/>
      <c r="E13" s="116"/>
      <c r="F13" s="54" t="s">
        <v>38</v>
      </c>
      <c r="G13" s="2"/>
      <c r="H13" s="22">
        <f t="shared" si="0"/>
        <v>0</v>
      </c>
      <c r="I13" s="7"/>
      <c r="J13" s="147"/>
      <c r="K13" s="124"/>
      <c r="L13" s="29"/>
      <c r="M13" s="29"/>
      <c r="N13" s="29"/>
      <c r="O13" s="29"/>
    </row>
    <row r="14" spans="1:15" ht="67.349999999999994" customHeight="1" thickBot="1">
      <c r="A14" s="105"/>
      <c r="B14" s="153"/>
      <c r="C14" s="150"/>
      <c r="D14" s="156"/>
      <c r="E14" s="120"/>
      <c r="F14" s="27" t="s">
        <v>39</v>
      </c>
      <c r="G14" s="6"/>
      <c r="H14" s="23">
        <f t="shared" si="0"/>
        <v>0</v>
      </c>
      <c r="I14" s="9"/>
      <c r="J14" s="122"/>
      <c r="K14" s="124"/>
      <c r="L14" s="29"/>
      <c r="M14" s="29">
        <f>(COUNTIF(D12:D24,"Oui"))</f>
        <v>0</v>
      </c>
      <c r="N14" s="29"/>
      <c r="O14" s="29"/>
    </row>
    <row r="15" spans="1:15" ht="64.5" customHeight="1">
      <c r="A15" s="105"/>
      <c r="B15" s="152" t="s">
        <v>40</v>
      </c>
      <c r="C15" s="143" t="s">
        <v>41</v>
      </c>
      <c r="D15" s="154"/>
      <c r="E15" s="167" t="s">
        <v>42</v>
      </c>
      <c r="F15" s="26" t="s">
        <v>43</v>
      </c>
      <c r="G15" s="39"/>
      <c r="H15" s="46">
        <f t="shared" si="0"/>
        <v>0</v>
      </c>
      <c r="I15" s="11"/>
      <c r="J15" s="147">
        <f>(IF(D15="Oui",SUM(H15:H17),0))</f>
        <v>0</v>
      </c>
      <c r="K15" s="159"/>
      <c r="L15" s="29"/>
      <c r="M15" s="29">
        <f>(SUM(J12:J24))</f>
        <v>0</v>
      </c>
      <c r="N15" s="29"/>
      <c r="O15" s="29"/>
    </row>
    <row r="16" spans="1:15" ht="25.5" customHeight="1">
      <c r="A16" s="105"/>
      <c r="B16" s="152"/>
      <c r="C16" s="111"/>
      <c r="D16" s="155"/>
      <c r="E16" s="167"/>
      <c r="F16" s="54" t="s">
        <v>44</v>
      </c>
      <c r="G16" s="2"/>
      <c r="H16" s="22">
        <f t="shared" si="0"/>
        <v>0</v>
      </c>
      <c r="I16" s="7"/>
      <c r="J16" s="147"/>
      <c r="K16" s="159"/>
      <c r="L16" s="29"/>
      <c r="M16" s="29"/>
      <c r="N16" s="29"/>
      <c r="O16" s="29"/>
    </row>
    <row r="17" spans="1:15" ht="54" customHeight="1" thickBot="1">
      <c r="A17" s="105"/>
      <c r="B17" s="153"/>
      <c r="C17" s="150"/>
      <c r="D17" s="156"/>
      <c r="E17" s="168"/>
      <c r="F17" s="27" t="s">
        <v>45</v>
      </c>
      <c r="G17" s="6"/>
      <c r="H17" s="23">
        <f t="shared" si="0"/>
        <v>0</v>
      </c>
      <c r="I17" s="9"/>
      <c r="J17" s="122"/>
      <c r="K17" s="159"/>
      <c r="L17" s="29"/>
      <c r="M17" s="29"/>
      <c r="N17" s="29"/>
      <c r="O17" s="29"/>
    </row>
    <row r="18" spans="1:15" ht="52.35" customHeight="1">
      <c r="A18" s="105"/>
      <c r="B18" s="151" t="s">
        <v>46</v>
      </c>
      <c r="C18" s="110" t="s">
        <v>47</v>
      </c>
      <c r="D18" s="154"/>
      <c r="E18" s="115" t="s">
        <v>48</v>
      </c>
      <c r="F18" s="57" t="s">
        <v>49</v>
      </c>
      <c r="G18" s="4"/>
      <c r="H18" s="21">
        <f t="shared" si="0"/>
        <v>0</v>
      </c>
      <c r="I18" s="8"/>
      <c r="J18" s="121">
        <f>(IF(D18="Oui",SUM(H18:H20),0))</f>
        <v>0</v>
      </c>
      <c r="K18" s="159"/>
      <c r="L18" s="29"/>
      <c r="M18" s="29"/>
      <c r="N18" s="29"/>
      <c r="O18" s="29"/>
    </row>
    <row r="19" spans="1:15" ht="25.5" customHeight="1">
      <c r="A19" s="105"/>
      <c r="B19" s="152"/>
      <c r="C19" s="111"/>
      <c r="D19" s="155"/>
      <c r="E19" s="116"/>
      <c r="F19" s="54" t="s">
        <v>50</v>
      </c>
      <c r="G19" s="2"/>
      <c r="H19" s="22">
        <f t="shared" si="0"/>
        <v>0</v>
      </c>
      <c r="I19" s="7"/>
      <c r="J19" s="147"/>
      <c r="K19" s="159"/>
      <c r="L19" s="29"/>
      <c r="M19" s="29"/>
      <c r="N19" s="29"/>
      <c r="O19" s="29"/>
    </row>
    <row r="20" spans="1:15" ht="49.35" customHeight="1" thickBot="1">
      <c r="A20" s="105"/>
      <c r="B20" s="153"/>
      <c r="C20" s="150"/>
      <c r="D20" s="156"/>
      <c r="E20" s="120"/>
      <c r="F20" s="27" t="s">
        <v>51</v>
      </c>
      <c r="G20" s="6"/>
      <c r="H20" s="23">
        <f t="shared" si="0"/>
        <v>0</v>
      </c>
      <c r="I20" s="9"/>
      <c r="J20" s="122"/>
      <c r="K20" s="159"/>
      <c r="L20" s="29"/>
      <c r="M20" s="29"/>
      <c r="N20" s="29"/>
      <c r="O20" s="29"/>
    </row>
    <row r="21" spans="1:15" ht="76.5" customHeight="1" thickBot="1">
      <c r="A21" s="105"/>
      <c r="B21" s="58" t="s">
        <v>52</v>
      </c>
      <c r="C21" s="94" t="s">
        <v>53</v>
      </c>
      <c r="D21" s="84"/>
      <c r="E21" s="59" t="s">
        <v>54</v>
      </c>
      <c r="F21" s="60" t="s">
        <v>55</v>
      </c>
      <c r="G21" s="43"/>
      <c r="H21" s="45">
        <f>(IF(G21="Oui",1,0))</f>
        <v>0</v>
      </c>
      <c r="I21" s="16"/>
      <c r="J21" s="41">
        <f>(IF(D21="Oui",SUM(H21),0))</f>
        <v>0</v>
      </c>
      <c r="K21" s="159"/>
      <c r="L21" s="29"/>
      <c r="M21" s="29"/>
      <c r="N21" s="29"/>
      <c r="O21" s="29"/>
    </row>
    <row r="22" spans="1:15" ht="38.1" customHeight="1">
      <c r="A22" s="105"/>
      <c r="B22" s="151" t="s">
        <v>56</v>
      </c>
      <c r="C22" s="110" t="s">
        <v>57</v>
      </c>
      <c r="D22" s="154"/>
      <c r="E22" s="171" t="s">
        <v>58</v>
      </c>
      <c r="F22" s="57" t="s">
        <v>59</v>
      </c>
      <c r="G22" s="4"/>
      <c r="H22" s="21">
        <f t="shared" ref="H22:H30" si="1">(IF(G22="Oui",1/3,0))</f>
        <v>0</v>
      </c>
      <c r="I22" s="4"/>
      <c r="J22" s="121">
        <f>(IF(D22="Oui",SUM(H22:H24),0))</f>
        <v>0</v>
      </c>
      <c r="K22" s="159"/>
      <c r="L22" s="29"/>
      <c r="M22" s="29"/>
      <c r="N22" s="29"/>
      <c r="O22" s="29"/>
    </row>
    <row r="23" spans="1:15" ht="25.5" customHeight="1">
      <c r="A23" s="105"/>
      <c r="B23" s="152"/>
      <c r="C23" s="111"/>
      <c r="D23" s="155"/>
      <c r="E23" s="172"/>
      <c r="F23" s="54" t="s">
        <v>60</v>
      </c>
      <c r="G23" s="2"/>
      <c r="H23" s="22">
        <f t="shared" si="1"/>
        <v>0</v>
      </c>
      <c r="I23" s="2"/>
      <c r="J23" s="147"/>
      <c r="K23" s="159"/>
      <c r="L23" s="29"/>
      <c r="M23" s="29"/>
      <c r="N23" s="29"/>
      <c r="O23" s="29"/>
    </row>
    <row r="24" spans="1:15" ht="52.35" customHeight="1" thickBot="1">
      <c r="A24" s="106"/>
      <c r="B24" s="153"/>
      <c r="C24" s="150"/>
      <c r="D24" s="156"/>
      <c r="E24" s="173"/>
      <c r="F24" s="27" t="s">
        <v>61</v>
      </c>
      <c r="G24" s="2"/>
      <c r="H24" s="23">
        <f t="shared" si="1"/>
        <v>0</v>
      </c>
      <c r="I24" s="6"/>
      <c r="J24" s="122"/>
      <c r="K24" s="174"/>
      <c r="L24" s="29"/>
      <c r="M24" s="29"/>
      <c r="N24" s="29"/>
      <c r="O24" s="29"/>
    </row>
    <row r="25" spans="1:15" ht="66.900000000000006" customHeight="1">
      <c r="A25" s="104" t="s">
        <v>62</v>
      </c>
      <c r="B25" s="160" t="s">
        <v>63</v>
      </c>
      <c r="C25" s="110" t="s">
        <v>64</v>
      </c>
      <c r="D25" s="154"/>
      <c r="E25" s="115" t="s">
        <v>65</v>
      </c>
      <c r="F25" s="61" t="s">
        <v>66</v>
      </c>
      <c r="G25" s="4"/>
      <c r="H25" s="21">
        <f t="shared" si="1"/>
        <v>0</v>
      </c>
      <c r="I25" s="4"/>
      <c r="J25" s="169">
        <f>(IF(D25="Oui",SUM(H25:H27),0))</f>
        <v>0</v>
      </c>
      <c r="K25" s="158" t="e">
        <f>IF(AND(D25="Non",D28="Non",D31="Non"),0,(SUM(J25:J31))/(COUNTIF(D25:D31, "Oui")))</f>
        <v>#DIV/0!</v>
      </c>
      <c r="L25" s="29"/>
      <c r="M25" s="29"/>
      <c r="N25" s="29"/>
      <c r="O25" s="29"/>
    </row>
    <row r="26" spans="1:15" ht="41.1" customHeight="1">
      <c r="A26" s="105"/>
      <c r="B26" s="161"/>
      <c r="C26" s="111"/>
      <c r="D26" s="155"/>
      <c r="E26" s="116"/>
      <c r="F26" s="62" t="s">
        <v>67</v>
      </c>
      <c r="G26" s="2"/>
      <c r="H26" s="22">
        <f t="shared" si="1"/>
        <v>0</v>
      </c>
      <c r="I26" s="2"/>
      <c r="J26" s="118"/>
      <c r="K26" s="159"/>
      <c r="L26" s="29"/>
      <c r="M26" s="29"/>
      <c r="N26" s="29"/>
      <c r="O26" s="29"/>
    </row>
    <row r="27" spans="1:15" ht="34.35" customHeight="1" thickBot="1">
      <c r="A27" s="105"/>
      <c r="B27" s="162"/>
      <c r="C27" s="150"/>
      <c r="D27" s="156"/>
      <c r="E27" s="120"/>
      <c r="F27" s="27" t="s">
        <v>68</v>
      </c>
      <c r="G27" s="2"/>
      <c r="H27" s="23">
        <f t="shared" si="1"/>
        <v>0</v>
      </c>
      <c r="I27" s="6"/>
      <c r="J27" s="170"/>
      <c r="K27" s="159"/>
      <c r="L27" s="29"/>
      <c r="M27" s="29"/>
      <c r="N27" s="29"/>
      <c r="O27" s="29"/>
    </row>
    <row r="28" spans="1:15" ht="114.75" customHeight="1">
      <c r="A28" s="105"/>
      <c r="B28" s="160" t="s">
        <v>69</v>
      </c>
      <c r="C28" s="163" t="s">
        <v>70</v>
      </c>
      <c r="D28" s="154"/>
      <c r="E28" s="166" t="s">
        <v>71</v>
      </c>
      <c r="F28" s="61" t="s">
        <v>72</v>
      </c>
      <c r="G28" s="4"/>
      <c r="H28" s="21">
        <f t="shared" si="1"/>
        <v>0</v>
      </c>
      <c r="I28" s="4"/>
      <c r="J28" s="169">
        <f>(IF(D28="Oui",SUM(H28:H30),0))</f>
        <v>0</v>
      </c>
      <c r="K28" s="159"/>
      <c r="L28" s="29"/>
      <c r="M28" s="29"/>
      <c r="N28" s="29"/>
      <c r="O28" s="29"/>
    </row>
    <row r="29" spans="1:15" ht="50.4" customHeight="1">
      <c r="A29" s="105"/>
      <c r="B29" s="161"/>
      <c r="C29" s="164"/>
      <c r="D29" s="155"/>
      <c r="E29" s="167"/>
      <c r="F29" s="54" t="s">
        <v>73</v>
      </c>
      <c r="G29" s="2"/>
      <c r="H29" s="22">
        <f t="shared" si="1"/>
        <v>0</v>
      </c>
      <c r="I29" s="2"/>
      <c r="J29" s="118"/>
      <c r="K29" s="159"/>
      <c r="L29" s="29"/>
      <c r="M29" s="29"/>
      <c r="N29" s="29"/>
      <c r="O29" s="29"/>
    </row>
    <row r="30" spans="1:15" ht="57.9" customHeight="1" thickBot="1">
      <c r="A30" s="105"/>
      <c r="B30" s="162"/>
      <c r="C30" s="165"/>
      <c r="D30" s="156"/>
      <c r="E30" s="168"/>
      <c r="F30" s="27" t="s">
        <v>74</v>
      </c>
      <c r="G30" s="2"/>
      <c r="H30" s="23">
        <f t="shared" si="1"/>
        <v>0</v>
      </c>
      <c r="I30" s="6"/>
      <c r="J30" s="170"/>
      <c r="K30" s="159"/>
      <c r="L30" s="29"/>
      <c r="M30" s="29"/>
      <c r="N30" s="29"/>
      <c r="O30" s="29"/>
    </row>
    <row r="31" spans="1:15" ht="81" customHeight="1" thickBot="1">
      <c r="A31" s="105"/>
      <c r="B31" s="63" t="s">
        <v>75</v>
      </c>
      <c r="C31" s="95" t="s">
        <v>76</v>
      </c>
      <c r="D31" s="83"/>
      <c r="E31" s="64" t="s">
        <v>77</v>
      </c>
      <c r="F31" s="65" t="s">
        <v>78</v>
      </c>
      <c r="G31" s="4"/>
      <c r="H31" s="44">
        <f>(IF(G31="Oui",1,0))</f>
        <v>0</v>
      </c>
      <c r="I31" s="42"/>
      <c r="J31" s="40">
        <f>(IF(D31="Oui",SUM(H31),0))</f>
        <v>0</v>
      </c>
      <c r="K31" s="159"/>
      <c r="L31" s="29"/>
      <c r="M31" s="29"/>
      <c r="N31" s="29"/>
      <c r="O31" s="29"/>
    </row>
    <row r="32" spans="1:15" ht="63" customHeight="1" thickBot="1">
      <c r="A32" s="175" t="s">
        <v>79</v>
      </c>
      <c r="B32" s="66" t="s">
        <v>80</v>
      </c>
      <c r="C32" s="97" t="s">
        <v>81</v>
      </c>
      <c r="D32" s="88"/>
      <c r="E32" s="67" t="s">
        <v>82</v>
      </c>
      <c r="F32" s="68" t="s">
        <v>83</v>
      </c>
      <c r="G32" s="13"/>
      <c r="H32" s="25">
        <f>(IF(G32="Oui",1,0))</f>
        <v>0</v>
      </c>
      <c r="I32" s="13"/>
      <c r="J32" s="15">
        <f>(IF(D32="Oui",SUM(H32),0))</f>
        <v>0</v>
      </c>
      <c r="K32" s="178" t="e">
        <f>IF(AND(D32="Non",D33="Non",D34="Non"),0,(SUM(J32:J34))/(COUNTIF(D32:D34, "Oui")))</f>
        <v>#DIV/0!</v>
      </c>
      <c r="L32" s="29"/>
      <c r="M32" s="29"/>
      <c r="N32" s="29"/>
      <c r="O32" s="29"/>
    </row>
    <row r="33" spans="1:15" ht="63.6" customHeight="1" thickBot="1">
      <c r="A33" s="176"/>
      <c r="B33" s="66" t="s">
        <v>84</v>
      </c>
      <c r="C33" s="97" t="s">
        <v>85</v>
      </c>
      <c r="D33" s="88"/>
      <c r="E33" s="67" t="s">
        <v>86</v>
      </c>
      <c r="F33" s="68" t="s">
        <v>87</v>
      </c>
      <c r="G33" s="13"/>
      <c r="H33" s="25">
        <f>(IF(G33="Oui",1,0))</f>
        <v>0</v>
      </c>
      <c r="I33" s="13"/>
      <c r="J33" s="15">
        <f>(IF(D33="Oui",SUM(H33),0))</f>
        <v>0</v>
      </c>
      <c r="K33" s="179"/>
      <c r="L33" s="29"/>
      <c r="M33" s="29"/>
      <c r="N33" s="29"/>
      <c r="O33" s="29"/>
    </row>
    <row r="34" spans="1:15" ht="77.099999999999994" customHeight="1" thickBot="1">
      <c r="A34" s="177"/>
      <c r="B34" s="69" t="s">
        <v>88</v>
      </c>
      <c r="C34" s="98" t="s">
        <v>89</v>
      </c>
      <c r="D34" s="84"/>
      <c r="E34" s="59" t="s">
        <v>90</v>
      </c>
      <c r="F34" s="70" t="s">
        <v>91</v>
      </c>
      <c r="G34" s="39"/>
      <c r="H34" s="45">
        <f>(IF(G34="Oui",1,0))</f>
        <v>0</v>
      </c>
      <c r="I34" s="43"/>
      <c r="J34" s="15">
        <f>(IF(D34="Oui",SUM(H34),0))</f>
        <v>0</v>
      </c>
      <c r="K34" s="180"/>
      <c r="L34" s="29"/>
      <c r="M34" s="29"/>
      <c r="N34" s="29"/>
      <c r="O34" s="29"/>
    </row>
    <row r="35" spans="1:15" ht="89.25" customHeight="1">
      <c r="A35" s="104" t="s">
        <v>92</v>
      </c>
      <c r="B35" s="160" t="s">
        <v>93</v>
      </c>
      <c r="C35" s="181" t="s">
        <v>94</v>
      </c>
      <c r="D35" s="154"/>
      <c r="E35" s="115" t="s">
        <v>95</v>
      </c>
      <c r="F35" s="56" t="s">
        <v>96</v>
      </c>
      <c r="G35" s="4"/>
      <c r="H35" s="21">
        <f t="shared" ref="H35:H46" si="2">(IF(G35="Oui",1/3,0))</f>
        <v>0</v>
      </c>
      <c r="I35" s="8"/>
      <c r="J35" s="121">
        <f>(IF(D35="Oui",SUM(H35:H37),0))</f>
        <v>0</v>
      </c>
      <c r="K35" s="158" t="e">
        <f>IF(AND(D35="Non",D38="Non",D41="Non",D44="Non",D47="Non",D49="Non",D52="Non"),0,(SUM(J35:J54)/(COUNTIF(D35:D54,"Oui"))))</f>
        <v>#DIV/0!</v>
      </c>
      <c r="L35" s="29"/>
      <c r="M35" s="29"/>
      <c r="N35" s="29"/>
      <c r="O35" s="29"/>
    </row>
    <row r="36" spans="1:15" ht="44.7" customHeight="1">
      <c r="A36" s="105"/>
      <c r="B36" s="161"/>
      <c r="C36" s="182"/>
      <c r="D36" s="155"/>
      <c r="E36" s="116"/>
      <c r="F36" s="54" t="s">
        <v>97</v>
      </c>
      <c r="G36" s="2"/>
      <c r="H36" s="22">
        <f t="shared" si="2"/>
        <v>0</v>
      </c>
      <c r="I36" s="7"/>
      <c r="J36" s="147"/>
      <c r="K36" s="159"/>
      <c r="L36" s="29"/>
      <c r="M36" s="29"/>
      <c r="N36" s="29"/>
      <c r="O36" s="29"/>
    </row>
    <row r="37" spans="1:15" ht="56.1" customHeight="1" thickBot="1">
      <c r="A37" s="105"/>
      <c r="B37" s="162"/>
      <c r="C37" s="183"/>
      <c r="D37" s="156"/>
      <c r="E37" s="120"/>
      <c r="F37" s="71" t="s">
        <v>98</v>
      </c>
      <c r="G37" s="2"/>
      <c r="H37" s="23">
        <f t="shared" si="2"/>
        <v>0</v>
      </c>
      <c r="I37" s="9"/>
      <c r="J37" s="122"/>
      <c r="K37" s="159"/>
      <c r="L37" s="29"/>
      <c r="M37" s="29"/>
      <c r="N37" s="29"/>
      <c r="O37" s="29"/>
    </row>
    <row r="38" spans="1:15" ht="51" customHeight="1" thickBot="1">
      <c r="A38" s="105"/>
      <c r="B38" s="160" t="s">
        <v>99</v>
      </c>
      <c r="C38" s="181" t="s">
        <v>100</v>
      </c>
      <c r="D38" s="154"/>
      <c r="E38" s="115" t="s">
        <v>101</v>
      </c>
      <c r="F38" s="56" t="s">
        <v>96</v>
      </c>
      <c r="G38" s="4"/>
      <c r="H38" s="21">
        <f t="shared" si="2"/>
        <v>0</v>
      </c>
      <c r="I38" s="8"/>
      <c r="J38" s="121">
        <f>(IF(D38="Oui",SUM(H38:H40),0))</f>
        <v>0</v>
      </c>
      <c r="K38" s="124"/>
      <c r="L38" s="29"/>
      <c r="M38" s="29"/>
      <c r="N38" s="29"/>
      <c r="O38" s="29"/>
    </row>
    <row r="39" spans="1:15" ht="38.1" customHeight="1">
      <c r="A39" s="105"/>
      <c r="B39" s="161"/>
      <c r="C39" s="182"/>
      <c r="D39" s="155"/>
      <c r="E39" s="116"/>
      <c r="F39" s="54" t="s">
        <v>97</v>
      </c>
      <c r="G39" s="4"/>
      <c r="H39" s="22">
        <f t="shared" si="2"/>
        <v>0</v>
      </c>
      <c r="I39" s="7"/>
      <c r="J39" s="147"/>
      <c r="K39" s="124"/>
      <c r="L39" s="29"/>
      <c r="M39" s="29"/>
      <c r="N39" s="29"/>
      <c r="O39" s="29"/>
    </row>
    <row r="40" spans="1:15" ht="51.6" customHeight="1" thickBot="1">
      <c r="A40" s="105"/>
      <c r="B40" s="162"/>
      <c r="C40" s="183"/>
      <c r="D40" s="155"/>
      <c r="E40" s="120"/>
      <c r="F40" s="27" t="s">
        <v>98</v>
      </c>
      <c r="G40" s="6"/>
      <c r="H40" s="23">
        <f t="shared" si="2"/>
        <v>0</v>
      </c>
      <c r="I40" s="9"/>
      <c r="J40" s="122"/>
      <c r="K40" s="124"/>
      <c r="L40" s="29"/>
      <c r="M40" s="29"/>
      <c r="N40" s="29"/>
      <c r="O40" s="29"/>
    </row>
    <row r="41" spans="1:15" ht="51" customHeight="1" thickBot="1">
      <c r="A41" s="105"/>
      <c r="B41" s="151" t="s">
        <v>102</v>
      </c>
      <c r="C41" s="184" t="s">
        <v>103</v>
      </c>
      <c r="D41" s="154"/>
      <c r="E41" s="166" t="s">
        <v>101</v>
      </c>
      <c r="F41" s="72" t="s">
        <v>96</v>
      </c>
      <c r="G41" s="4"/>
      <c r="H41" s="21">
        <f t="shared" si="2"/>
        <v>0</v>
      </c>
      <c r="I41" s="8"/>
      <c r="J41" s="121">
        <f>(IF(D41="Oui",SUM(H41:H43),0))</f>
        <v>0</v>
      </c>
      <c r="K41" s="159"/>
      <c r="L41" s="29"/>
      <c r="M41" s="29"/>
      <c r="N41" s="29"/>
      <c r="O41" s="29"/>
    </row>
    <row r="42" spans="1:15" ht="41.1" customHeight="1" thickBot="1">
      <c r="A42" s="105"/>
      <c r="B42" s="152"/>
      <c r="C42" s="185"/>
      <c r="D42" s="155"/>
      <c r="E42" s="167"/>
      <c r="F42" s="73" t="s">
        <v>97</v>
      </c>
      <c r="G42" s="2"/>
      <c r="H42" s="22">
        <f t="shared" si="2"/>
        <v>0</v>
      </c>
      <c r="I42" s="7"/>
      <c r="J42" s="147"/>
      <c r="K42" s="159"/>
      <c r="L42" s="29"/>
      <c r="M42" s="29"/>
      <c r="N42" s="29"/>
      <c r="O42" s="29"/>
    </row>
    <row r="43" spans="1:15" ht="52.35" customHeight="1" thickBot="1">
      <c r="A43" s="105"/>
      <c r="B43" s="153"/>
      <c r="C43" s="186"/>
      <c r="D43" s="156"/>
      <c r="E43" s="168"/>
      <c r="F43" s="71" t="s">
        <v>98</v>
      </c>
      <c r="G43" s="2"/>
      <c r="H43" s="23">
        <f t="shared" si="2"/>
        <v>0</v>
      </c>
      <c r="I43" s="9"/>
      <c r="J43" s="122"/>
      <c r="K43" s="159"/>
      <c r="L43" s="29"/>
      <c r="M43" s="29"/>
      <c r="N43" s="29"/>
      <c r="O43" s="29"/>
    </row>
    <row r="44" spans="1:15" ht="70.349999999999994" customHeight="1" thickBot="1">
      <c r="A44" s="105"/>
      <c r="B44" s="151" t="s">
        <v>104</v>
      </c>
      <c r="C44" s="184" t="s">
        <v>105</v>
      </c>
      <c r="D44" s="187"/>
      <c r="E44" s="166" t="s">
        <v>106</v>
      </c>
      <c r="F44" s="72" t="s">
        <v>96</v>
      </c>
      <c r="G44" s="42"/>
      <c r="H44" s="21">
        <f t="shared" si="2"/>
        <v>0</v>
      </c>
      <c r="I44" s="8"/>
      <c r="J44" s="121">
        <f>(IF(D44="Oui",SUM(H44:H46),0))</f>
        <v>0</v>
      </c>
      <c r="K44" s="159"/>
      <c r="L44" s="29"/>
      <c r="M44" s="29"/>
      <c r="N44" s="29"/>
      <c r="O44" s="29"/>
    </row>
    <row r="45" spans="1:15" ht="50.25" customHeight="1" thickBot="1">
      <c r="A45" s="105"/>
      <c r="B45" s="152"/>
      <c r="C45" s="185"/>
      <c r="D45" s="188"/>
      <c r="E45" s="167"/>
      <c r="F45" s="73" t="s">
        <v>97</v>
      </c>
      <c r="G45" s="2"/>
      <c r="H45" s="22">
        <f t="shared" si="2"/>
        <v>0</v>
      </c>
      <c r="I45" s="7"/>
      <c r="J45" s="147"/>
      <c r="K45" s="159"/>
      <c r="L45" s="29"/>
      <c r="M45" s="29"/>
      <c r="N45" s="29"/>
      <c r="O45" s="29"/>
    </row>
    <row r="46" spans="1:15" ht="47.1" customHeight="1" thickBot="1">
      <c r="A46" s="105"/>
      <c r="B46" s="153"/>
      <c r="C46" s="186"/>
      <c r="D46" s="189"/>
      <c r="E46" s="168"/>
      <c r="F46" s="71" t="s">
        <v>98</v>
      </c>
      <c r="G46" s="2"/>
      <c r="H46" s="23">
        <f t="shared" si="2"/>
        <v>0</v>
      </c>
      <c r="I46" s="9"/>
      <c r="J46" s="122"/>
      <c r="K46" s="159"/>
      <c r="L46" s="29"/>
      <c r="M46" s="29"/>
      <c r="N46" s="29"/>
      <c r="O46" s="29"/>
    </row>
    <row r="47" spans="1:15" ht="76.5" customHeight="1">
      <c r="A47" s="105"/>
      <c r="B47" s="190" t="s">
        <v>107</v>
      </c>
      <c r="C47" s="184" t="s">
        <v>108</v>
      </c>
      <c r="D47" s="192"/>
      <c r="E47" s="194" t="s">
        <v>109</v>
      </c>
      <c r="F47" s="56" t="s">
        <v>110</v>
      </c>
      <c r="G47" s="42"/>
      <c r="H47" s="21">
        <f>(IF(G47="Oui",1/2,0))</f>
        <v>0</v>
      </c>
      <c r="I47" s="8"/>
      <c r="J47" s="121">
        <f>(IF(D47="Oui",H47+H48,0))</f>
        <v>0</v>
      </c>
      <c r="K47" s="159"/>
      <c r="L47" s="29"/>
      <c r="M47" s="29"/>
      <c r="N47" s="29"/>
      <c r="O47" s="29"/>
    </row>
    <row r="48" spans="1:15" ht="47.1" customHeight="1" thickBot="1">
      <c r="A48" s="105"/>
      <c r="B48" s="191"/>
      <c r="C48" s="186"/>
      <c r="D48" s="193"/>
      <c r="E48" s="195"/>
      <c r="F48" s="71" t="s">
        <v>111</v>
      </c>
      <c r="G48" s="2"/>
      <c r="H48" s="23">
        <f>(IF(G48="Oui",1/2,0))</f>
        <v>0</v>
      </c>
      <c r="I48" s="9"/>
      <c r="J48" s="122"/>
      <c r="K48" s="159"/>
      <c r="L48" s="29"/>
      <c r="M48" s="29"/>
      <c r="N48" s="29"/>
      <c r="O48" s="29"/>
    </row>
    <row r="49" spans="1:15" ht="77.25" customHeight="1" thickBot="1">
      <c r="A49" s="105"/>
      <c r="B49" s="190" t="s">
        <v>112</v>
      </c>
      <c r="C49" s="184" t="s">
        <v>113</v>
      </c>
      <c r="D49" s="192"/>
      <c r="E49" s="166" t="s">
        <v>101</v>
      </c>
      <c r="F49" s="72" t="s">
        <v>96</v>
      </c>
      <c r="G49" s="42"/>
      <c r="H49" s="21">
        <f t="shared" ref="H49:H57" si="3">(IF(G49="Oui",1/3,0))</f>
        <v>0</v>
      </c>
      <c r="I49" s="17"/>
      <c r="J49" s="121">
        <f>(IF(D49="Oui",SUM(H49:H51),0))</f>
        <v>0</v>
      </c>
      <c r="K49" s="159"/>
      <c r="L49" s="29"/>
      <c r="M49" s="29"/>
      <c r="N49" s="29"/>
      <c r="O49" s="29"/>
    </row>
    <row r="50" spans="1:15" ht="56.1" customHeight="1" thickBot="1">
      <c r="A50" s="105"/>
      <c r="B50" s="196"/>
      <c r="C50" s="185"/>
      <c r="D50" s="197"/>
      <c r="E50" s="167"/>
      <c r="F50" s="73" t="s">
        <v>97</v>
      </c>
      <c r="G50" s="2"/>
      <c r="H50" s="22">
        <f t="shared" si="3"/>
        <v>0</v>
      </c>
      <c r="I50" s="12"/>
      <c r="J50" s="147"/>
      <c r="K50" s="159"/>
      <c r="L50" s="29"/>
      <c r="M50" s="29"/>
      <c r="N50" s="29"/>
      <c r="O50" s="29"/>
    </row>
    <row r="51" spans="1:15" ht="57" customHeight="1" thickBot="1">
      <c r="A51" s="105"/>
      <c r="B51" s="191"/>
      <c r="C51" s="186"/>
      <c r="D51" s="193"/>
      <c r="E51" s="168"/>
      <c r="F51" s="71" t="s">
        <v>98</v>
      </c>
      <c r="G51" s="2"/>
      <c r="H51" s="23">
        <f t="shared" si="3"/>
        <v>0</v>
      </c>
      <c r="I51" s="18"/>
      <c r="J51" s="122"/>
      <c r="K51" s="159"/>
      <c r="L51" s="29"/>
      <c r="M51" s="29"/>
      <c r="N51" s="29"/>
      <c r="O51" s="29"/>
    </row>
    <row r="52" spans="1:15" ht="79.349999999999994" customHeight="1" thickBot="1">
      <c r="A52" s="105"/>
      <c r="B52" s="190" t="s">
        <v>114</v>
      </c>
      <c r="C52" s="198" t="s">
        <v>115</v>
      </c>
      <c r="D52" s="192"/>
      <c r="E52" s="166" t="s">
        <v>95</v>
      </c>
      <c r="F52" s="72" t="s">
        <v>96</v>
      </c>
      <c r="G52" s="42"/>
      <c r="H52" s="21">
        <f t="shared" si="3"/>
        <v>0</v>
      </c>
      <c r="I52" s="8"/>
      <c r="J52" s="121">
        <f>(IF(D52="Oui",SUM(H52:H54),0))</f>
        <v>0</v>
      </c>
      <c r="K52" s="159"/>
      <c r="L52" s="29"/>
      <c r="M52" s="29"/>
      <c r="N52" s="29"/>
      <c r="O52" s="29"/>
    </row>
    <row r="53" spans="1:15" ht="69.599999999999994" customHeight="1" thickBot="1">
      <c r="A53" s="105"/>
      <c r="B53" s="196"/>
      <c r="C53" s="199"/>
      <c r="D53" s="197"/>
      <c r="E53" s="167"/>
      <c r="F53" s="73" t="s">
        <v>97</v>
      </c>
      <c r="G53" s="2"/>
      <c r="H53" s="22">
        <f t="shared" si="3"/>
        <v>0</v>
      </c>
      <c r="I53" s="7"/>
      <c r="J53" s="147"/>
      <c r="K53" s="159"/>
      <c r="L53" s="29"/>
      <c r="M53" s="29"/>
      <c r="N53" s="29"/>
      <c r="O53" s="29"/>
    </row>
    <row r="54" spans="1:15" ht="58.35" customHeight="1" thickBot="1">
      <c r="A54" s="106"/>
      <c r="B54" s="196"/>
      <c r="C54" s="199"/>
      <c r="D54" s="193"/>
      <c r="E54" s="167"/>
      <c r="F54" s="74" t="s">
        <v>98</v>
      </c>
      <c r="G54" s="2"/>
      <c r="H54" s="24">
        <f t="shared" si="3"/>
        <v>0</v>
      </c>
      <c r="I54" s="10"/>
      <c r="J54" s="122"/>
      <c r="K54" s="159"/>
      <c r="L54" s="29"/>
      <c r="M54" s="29"/>
      <c r="N54" s="29"/>
      <c r="O54" s="29"/>
    </row>
    <row r="55" spans="1:15" ht="141" customHeight="1" thickBot="1">
      <c r="A55" s="200" t="s">
        <v>116</v>
      </c>
      <c r="B55" s="151" t="s">
        <v>117</v>
      </c>
      <c r="C55" s="184" t="s">
        <v>118</v>
      </c>
      <c r="D55" s="187"/>
      <c r="E55" s="166" t="s">
        <v>106</v>
      </c>
      <c r="F55" s="72" t="s">
        <v>96</v>
      </c>
      <c r="G55" s="42"/>
      <c r="H55" s="21">
        <f t="shared" si="3"/>
        <v>0</v>
      </c>
      <c r="I55" s="8"/>
      <c r="J55" s="121">
        <f>(IF(D55="Oui",SUM(H55:H57),0))</f>
        <v>0</v>
      </c>
      <c r="K55" s="123" t="e">
        <f>IF(AND(D55="Non",D58="Non"),0,SUM(J55:J58)/(COUNTIF(D55:D58,"Oui")))</f>
        <v>#DIV/0!</v>
      </c>
      <c r="L55" s="29"/>
      <c r="M55" s="29"/>
      <c r="N55" s="29"/>
      <c r="O55" s="29"/>
    </row>
    <row r="56" spans="1:15" ht="52.35" customHeight="1" thickBot="1">
      <c r="A56" s="201"/>
      <c r="B56" s="152"/>
      <c r="C56" s="185"/>
      <c r="D56" s="188"/>
      <c r="E56" s="167"/>
      <c r="F56" s="73" t="s">
        <v>97</v>
      </c>
      <c r="G56" s="2"/>
      <c r="H56" s="22">
        <f t="shared" si="3"/>
        <v>0</v>
      </c>
      <c r="I56" s="7"/>
      <c r="J56" s="147"/>
      <c r="K56" s="124"/>
      <c r="L56" s="29"/>
      <c r="M56" s="29"/>
      <c r="N56" s="29"/>
      <c r="O56" s="29"/>
    </row>
    <row r="57" spans="1:15" ht="52.35" customHeight="1" thickBot="1">
      <c r="A57" s="201"/>
      <c r="B57" s="153"/>
      <c r="C57" s="185"/>
      <c r="D57" s="189"/>
      <c r="E57" s="168"/>
      <c r="F57" s="71" t="s">
        <v>119</v>
      </c>
      <c r="G57" s="2"/>
      <c r="H57" s="23">
        <f t="shared" si="3"/>
        <v>0</v>
      </c>
      <c r="I57" s="9"/>
      <c r="J57" s="122"/>
      <c r="K57" s="124"/>
      <c r="L57" s="29"/>
      <c r="M57" s="29"/>
      <c r="N57" s="29"/>
      <c r="O57" s="29"/>
    </row>
    <row r="58" spans="1:15" ht="75.900000000000006" customHeight="1" thickBot="1">
      <c r="A58" s="201"/>
      <c r="B58" s="92" t="s">
        <v>120</v>
      </c>
      <c r="C58" s="97" t="s">
        <v>121</v>
      </c>
      <c r="D58" s="89"/>
      <c r="E58" s="67" t="s">
        <v>122</v>
      </c>
      <c r="F58" s="75" t="s">
        <v>110</v>
      </c>
      <c r="G58" s="42"/>
      <c r="H58" s="25">
        <f t="shared" ref="H58:H69" si="4">(IF(G58="Oui",1,0))</f>
        <v>0</v>
      </c>
      <c r="I58" s="14"/>
      <c r="J58" s="15">
        <f t="shared" ref="J58:J69" si="5">(IF(D58="Oui",SUM(H58),0))</f>
        <v>0</v>
      </c>
      <c r="K58" s="124"/>
      <c r="L58" s="29"/>
      <c r="M58" s="29"/>
      <c r="N58" s="29"/>
      <c r="O58" s="29"/>
    </row>
    <row r="59" spans="1:15" ht="82.35" customHeight="1" thickBot="1">
      <c r="A59" s="200" t="s">
        <v>123</v>
      </c>
      <c r="B59" s="76" t="s">
        <v>124</v>
      </c>
      <c r="C59" s="96" t="s">
        <v>125</v>
      </c>
      <c r="D59" s="90"/>
      <c r="E59" s="67" t="s">
        <v>126</v>
      </c>
      <c r="F59" s="77" t="s">
        <v>127</v>
      </c>
      <c r="G59" s="33"/>
      <c r="H59" s="35">
        <f t="shared" si="4"/>
        <v>0</v>
      </c>
      <c r="I59" s="36"/>
      <c r="J59" s="37">
        <f t="shared" si="5"/>
        <v>0</v>
      </c>
      <c r="K59" s="203" t="e">
        <f>IF(AND(D59="Non",D60="Non",D61="Non",D62="Non",D63="Non",D64="Non",D65="Non",D66="Non",D67="Non",D68="Non",D69="Non"),0,(SUM(J59:J69))/COUNTIF(D59:D69,"Oui"))</f>
        <v>#DIV/0!</v>
      </c>
      <c r="L59" s="29"/>
      <c r="M59" s="29"/>
      <c r="N59" s="29"/>
      <c r="O59" s="29"/>
    </row>
    <row r="60" spans="1:15" ht="75" customHeight="1" thickBot="1">
      <c r="A60" s="201"/>
      <c r="B60" s="66" t="s">
        <v>128</v>
      </c>
      <c r="C60" s="99" t="s">
        <v>129</v>
      </c>
      <c r="D60" s="88"/>
      <c r="E60" s="67" t="s">
        <v>90</v>
      </c>
      <c r="F60" s="78" t="s">
        <v>130</v>
      </c>
      <c r="G60" s="33"/>
      <c r="H60" s="35">
        <f t="shared" si="4"/>
        <v>0</v>
      </c>
      <c r="I60" s="36"/>
      <c r="J60" s="37">
        <f t="shared" si="5"/>
        <v>0</v>
      </c>
      <c r="K60" s="204"/>
      <c r="L60" s="29"/>
      <c r="M60" s="29"/>
      <c r="N60" s="29"/>
      <c r="O60" s="29"/>
    </row>
    <row r="61" spans="1:15" ht="65.099999999999994" customHeight="1" thickBot="1">
      <c r="A61" s="201"/>
      <c r="B61" s="66" t="s">
        <v>131</v>
      </c>
      <c r="C61" s="99" t="s">
        <v>132</v>
      </c>
      <c r="D61" s="88"/>
      <c r="E61" s="67" t="s">
        <v>90</v>
      </c>
      <c r="F61" s="78" t="s">
        <v>130</v>
      </c>
      <c r="G61" s="33"/>
      <c r="H61" s="35">
        <f t="shared" si="4"/>
        <v>0</v>
      </c>
      <c r="I61" s="36"/>
      <c r="J61" s="37">
        <f t="shared" si="5"/>
        <v>0</v>
      </c>
      <c r="K61" s="204"/>
      <c r="L61" s="29"/>
      <c r="M61" s="29"/>
      <c r="N61" s="29"/>
      <c r="O61" s="29"/>
    </row>
    <row r="62" spans="1:15" ht="65.099999999999994" customHeight="1" thickBot="1">
      <c r="A62" s="201"/>
      <c r="B62" s="66" t="s">
        <v>133</v>
      </c>
      <c r="C62" s="99" t="s">
        <v>134</v>
      </c>
      <c r="D62" s="88"/>
      <c r="E62" s="67" t="s">
        <v>90</v>
      </c>
      <c r="F62" s="78" t="s">
        <v>135</v>
      </c>
      <c r="G62" s="33"/>
      <c r="H62" s="35">
        <f t="shared" si="4"/>
        <v>0</v>
      </c>
      <c r="I62" s="36"/>
      <c r="J62" s="37">
        <f t="shared" si="5"/>
        <v>0</v>
      </c>
      <c r="K62" s="204"/>
      <c r="L62" s="29"/>
      <c r="M62" s="29"/>
      <c r="N62" s="29"/>
      <c r="O62" s="29"/>
    </row>
    <row r="63" spans="1:15" ht="72.900000000000006" customHeight="1" thickBot="1">
      <c r="A63" s="201"/>
      <c r="B63" s="66" t="s">
        <v>136</v>
      </c>
      <c r="C63" s="99" t="s">
        <v>137</v>
      </c>
      <c r="D63" s="88"/>
      <c r="E63" s="67" t="s">
        <v>90</v>
      </c>
      <c r="F63" s="78" t="s">
        <v>135</v>
      </c>
      <c r="G63" s="33"/>
      <c r="H63" s="35">
        <f t="shared" si="4"/>
        <v>0</v>
      </c>
      <c r="I63" s="36"/>
      <c r="J63" s="37">
        <f t="shared" si="5"/>
        <v>0</v>
      </c>
      <c r="K63" s="204"/>
      <c r="L63" s="29"/>
      <c r="M63" s="29"/>
      <c r="N63" s="29"/>
      <c r="O63" s="29"/>
    </row>
    <row r="64" spans="1:15" ht="72" customHeight="1" thickBot="1">
      <c r="A64" s="201"/>
      <c r="B64" s="66" t="s">
        <v>138</v>
      </c>
      <c r="C64" s="99" t="s">
        <v>139</v>
      </c>
      <c r="D64" s="88"/>
      <c r="E64" s="67" t="s">
        <v>140</v>
      </c>
      <c r="F64" s="78" t="s">
        <v>135</v>
      </c>
      <c r="G64" s="33"/>
      <c r="H64" s="35">
        <f t="shared" si="4"/>
        <v>0</v>
      </c>
      <c r="I64" s="36"/>
      <c r="J64" s="37">
        <f t="shared" si="5"/>
        <v>0</v>
      </c>
      <c r="K64" s="204"/>
      <c r="L64" s="29"/>
      <c r="M64" s="29"/>
      <c r="N64" s="29"/>
      <c r="O64" s="29"/>
    </row>
    <row r="65" spans="1:15" ht="94.35" customHeight="1" thickBot="1">
      <c r="A65" s="201"/>
      <c r="B65" s="76" t="s">
        <v>141</v>
      </c>
      <c r="C65" s="99" t="s">
        <v>142</v>
      </c>
      <c r="D65" s="90"/>
      <c r="E65" s="79" t="s">
        <v>143</v>
      </c>
      <c r="F65" s="78" t="s">
        <v>144</v>
      </c>
      <c r="G65" s="33"/>
      <c r="H65" s="35">
        <f t="shared" si="4"/>
        <v>0</v>
      </c>
      <c r="I65" s="36"/>
      <c r="J65" s="37">
        <f t="shared" si="5"/>
        <v>0</v>
      </c>
      <c r="K65" s="204"/>
      <c r="L65" s="29"/>
      <c r="M65" s="29"/>
      <c r="N65" s="29"/>
      <c r="O65" s="29"/>
    </row>
    <row r="66" spans="1:15" ht="99" customHeight="1" thickBot="1">
      <c r="A66" s="201"/>
      <c r="B66" s="76" t="s">
        <v>145</v>
      </c>
      <c r="C66" s="99" t="s">
        <v>146</v>
      </c>
      <c r="D66" s="90"/>
      <c r="E66" s="80" t="s">
        <v>147</v>
      </c>
      <c r="F66" s="78" t="s">
        <v>130</v>
      </c>
      <c r="G66" s="33"/>
      <c r="H66" s="35">
        <f t="shared" si="4"/>
        <v>0</v>
      </c>
      <c r="I66" s="36"/>
      <c r="J66" s="37">
        <f t="shared" si="5"/>
        <v>0</v>
      </c>
      <c r="K66" s="204"/>
      <c r="L66" s="29"/>
      <c r="M66" s="29"/>
      <c r="N66" s="29"/>
      <c r="O66" s="29"/>
    </row>
    <row r="67" spans="1:15" ht="75" customHeight="1" thickBot="1">
      <c r="A67" s="201"/>
      <c r="B67" s="81" t="s">
        <v>148</v>
      </c>
      <c r="C67" s="95" t="s">
        <v>149</v>
      </c>
      <c r="D67" s="91"/>
      <c r="E67" s="64" t="s">
        <v>150</v>
      </c>
      <c r="F67" s="78" t="s">
        <v>130</v>
      </c>
      <c r="G67" s="33"/>
      <c r="H67" s="32">
        <f t="shared" si="4"/>
        <v>0</v>
      </c>
      <c r="I67" s="38"/>
      <c r="J67" s="37">
        <f t="shared" si="5"/>
        <v>0</v>
      </c>
      <c r="K67" s="204"/>
      <c r="L67" s="29"/>
      <c r="M67" s="29"/>
      <c r="N67" s="29"/>
      <c r="O67" s="29"/>
    </row>
    <row r="68" spans="1:15" ht="63" customHeight="1" thickBot="1">
      <c r="A68" s="201"/>
      <c r="B68" s="82" t="s">
        <v>151</v>
      </c>
      <c r="C68" s="100" t="s">
        <v>152</v>
      </c>
      <c r="D68" s="83"/>
      <c r="E68" s="64" t="s">
        <v>153</v>
      </c>
      <c r="F68" s="78" t="s">
        <v>130</v>
      </c>
      <c r="G68" s="33"/>
      <c r="H68" s="32">
        <f t="shared" si="4"/>
        <v>0</v>
      </c>
      <c r="I68" s="38"/>
      <c r="J68" s="37">
        <f t="shared" si="5"/>
        <v>0</v>
      </c>
      <c r="K68" s="204"/>
      <c r="L68" s="29"/>
      <c r="M68" s="29"/>
      <c r="N68" s="29"/>
      <c r="O68" s="29"/>
    </row>
    <row r="69" spans="1:15" ht="90" customHeight="1" thickBot="1">
      <c r="A69" s="202"/>
      <c r="B69" s="66" t="s">
        <v>154</v>
      </c>
      <c r="C69" s="97" t="s">
        <v>155</v>
      </c>
      <c r="D69" s="88"/>
      <c r="E69" s="67" t="s">
        <v>156</v>
      </c>
      <c r="F69" s="78" t="s">
        <v>130</v>
      </c>
      <c r="G69" s="34"/>
      <c r="H69" s="35">
        <f t="shared" si="4"/>
        <v>0</v>
      </c>
      <c r="I69" s="36"/>
      <c r="J69" s="37">
        <f t="shared" si="5"/>
        <v>0</v>
      </c>
      <c r="K69" s="205"/>
      <c r="L69" s="29"/>
      <c r="M69" s="29"/>
      <c r="N69" s="29"/>
      <c r="O69" s="29"/>
    </row>
    <row r="70" spans="1:15">
      <c r="B70" s="30"/>
      <c r="C70" s="29"/>
      <c r="D70" s="31"/>
      <c r="E70" s="29"/>
      <c r="F70" s="29"/>
      <c r="G70" s="31"/>
      <c r="H70" s="31"/>
      <c r="I70" s="29"/>
      <c r="J70" s="29"/>
      <c r="K70" s="86"/>
      <c r="L70" s="29"/>
      <c r="M70" s="29"/>
      <c r="N70" s="29"/>
      <c r="O70" s="29"/>
    </row>
    <row r="71" spans="1:15">
      <c r="C71" s="29"/>
      <c r="E71" s="29"/>
      <c r="F71" s="29"/>
      <c r="G71" s="31"/>
      <c r="H71" s="31"/>
      <c r="I71" s="29"/>
      <c r="J71" s="29"/>
      <c r="K71" s="86"/>
      <c r="L71" s="29"/>
      <c r="M71" s="29"/>
      <c r="N71" s="29"/>
      <c r="O71" s="29"/>
    </row>
    <row r="72" spans="1:15">
      <c r="H72" s="1"/>
    </row>
    <row r="73" spans="1:15">
      <c r="H73" s="1"/>
    </row>
    <row r="74" spans="1:15">
      <c r="H74" s="1"/>
    </row>
    <row r="75" spans="1:15">
      <c r="H75" s="1"/>
    </row>
    <row r="76" spans="1:15">
      <c r="H76" s="1"/>
    </row>
    <row r="77" spans="1:15">
      <c r="H77" s="1"/>
    </row>
    <row r="78" spans="1:15">
      <c r="H78" s="1"/>
    </row>
    <row r="79" spans="1:15">
      <c r="H79" s="1"/>
    </row>
    <row r="80" spans="1:15">
      <c r="H80" s="1"/>
    </row>
    <row r="81" spans="8:8">
      <c r="H81" s="1"/>
    </row>
    <row r="82" spans="8:8">
      <c r="H82" s="1"/>
    </row>
    <row r="83" spans="8:8">
      <c r="H83" s="1"/>
    </row>
    <row r="84" spans="8:8">
      <c r="H84" s="1"/>
    </row>
    <row r="85" spans="8:8">
      <c r="H85" s="1"/>
    </row>
    <row r="86" spans="8:8">
      <c r="H86" s="1"/>
    </row>
    <row r="87" spans="8:8">
      <c r="H87" s="1"/>
    </row>
    <row r="88" spans="8:8">
      <c r="H88" s="1"/>
    </row>
    <row r="89" spans="8:8">
      <c r="H89" s="1"/>
    </row>
    <row r="90" spans="8:8">
      <c r="H90" s="1"/>
    </row>
    <row r="91" spans="8:8">
      <c r="H91" s="1"/>
    </row>
    <row r="92" spans="8:8">
      <c r="H92" s="1"/>
    </row>
    <row r="93" spans="8:8">
      <c r="H93" s="1"/>
    </row>
    <row r="94" spans="8:8">
      <c r="H94" s="1"/>
    </row>
    <row r="95" spans="8:8">
      <c r="H95" s="1"/>
    </row>
    <row r="96" spans="8:8">
      <c r="H96" s="1"/>
    </row>
    <row r="97" spans="8:8">
      <c r="H97" s="1"/>
    </row>
    <row r="98" spans="8:8">
      <c r="H98" s="1"/>
    </row>
    <row r="99" spans="8:8">
      <c r="H99" s="1"/>
    </row>
    <row r="100" spans="8:8">
      <c r="H100" s="1"/>
    </row>
    <row r="101" spans="8:8">
      <c r="H101" s="1"/>
    </row>
    <row r="102" spans="8:8">
      <c r="H102" s="1"/>
    </row>
    <row r="103" spans="8:8">
      <c r="H103" s="1"/>
    </row>
    <row r="104" spans="8:8">
      <c r="H104" s="1"/>
    </row>
    <row r="105" spans="8:8">
      <c r="H105" s="1"/>
    </row>
    <row r="106" spans="8:8">
      <c r="H106" s="1"/>
    </row>
    <row r="107" spans="8:8">
      <c r="H107" s="1"/>
    </row>
    <row r="108" spans="8:8">
      <c r="H108" s="1"/>
    </row>
    <row r="109" spans="8:8">
      <c r="H109" s="1"/>
    </row>
    <row r="110" spans="8:8">
      <c r="H110" s="1"/>
    </row>
    <row r="111" spans="8:8">
      <c r="H111" s="1"/>
    </row>
    <row r="112" spans="8:8">
      <c r="H112" s="1"/>
    </row>
    <row r="113" spans="8:8">
      <c r="H113" s="1"/>
    </row>
    <row r="114" spans="8:8">
      <c r="H114" s="1"/>
    </row>
    <row r="115" spans="8:8">
      <c r="H115" s="1"/>
    </row>
    <row r="116" spans="8:8">
      <c r="H116" s="1"/>
    </row>
    <row r="117" spans="8:8">
      <c r="H117" s="1"/>
    </row>
    <row r="118" spans="8:8">
      <c r="H118" s="1"/>
    </row>
    <row r="119" spans="8:8">
      <c r="H119" s="1"/>
    </row>
    <row r="120" spans="8:8">
      <c r="H120" s="1"/>
    </row>
    <row r="121" spans="8:8">
      <c r="H121" s="1"/>
    </row>
    <row r="122" spans="8:8">
      <c r="H122" s="1"/>
    </row>
    <row r="123" spans="8:8">
      <c r="H123" s="1"/>
    </row>
    <row r="124" spans="8:8">
      <c r="H124" s="1"/>
    </row>
    <row r="125" spans="8:8">
      <c r="H125" s="1"/>
    </row>
    <row r="126" spans="8:8">
      <c r="H126" s="1"/>
    </row>
    <row r="127" spans="8:8">
      <c r="H127" s="1"/>
    </row>
    <row r="128" spans="8:8">
      <c r="H128" s="1"/>
    </row>
    <row r="129" spans="8:8">
      <c r="H129" s="1"/>
    </row>
    <row r="130" spans="8:8">
      <c r="H130" s="1"/>
    </row>
    <row r="131" spans="8:8">
      <c r="H131" s="1"/>
    </row>
    <row r="132" spans="8:8">
      <c r="H132" s="1"/>
    </row>
    <row r="133" spans="8:8">
      <c r="H133" s="1"/>
    </row>
    <row r="134" spans="8:8">
      <c r="H134" s="1"/>
    </row>
    <row r="135" spans="8:8">
      <c r="H135" s="1"/>
    </row>
    <row r="136" spans="8:8">
      <c r="H136" s="1"/>
    </row>
    <row r="137" spans="8:8">
      <c r="H137" s="1"/>
    </row>
    <row r="138" spans="8:8">
      <c r="H138" s="1"/>
    </row>
    <row r="139" spans="8:8">
      <c r="H139" s="1"/>
    </row>
    <row r="140" spans="8:8">
      <c r="H140" s="1"/>
    </row>
    <row r="141" spans="8:8">
      <c r="H141" s="1"/>
    </row>
    <row r="142" spans="8:8">
      <c r="H142" s="1"/>
    </row>
    <row r="143" spans="8:8">
      <c r="H143" s="1"/>
    </row>
    <row r="144" spans="8:8">
      <c r="H144" s="1"/>
    </row>
    <row r="145" spans="8:8">
      <c r="H145" s="1"/>
    </row>
    <row r="146" spans="8:8">
      <c r="H146" s="1"/>
    </row>
    <row r="147" spans="8:8">
      <c r="H147" s="1"/>
    </row>
    <row r="148" spans="8:8">
      <c r="H148" s="1"/>
    </row>
    <row r="149" spans="8:8">
      <c r="H149" s="1"/>
    </row>
    <row r="150" spans="8:8">
      <c r="H150" s="1"/>
    </row>
    <row r="151" spans="8:8">
      <c r="H151" s="1"/>
    </row>
    <row r="152" spans="8:8">
      <c r="H152" s="1"/>
    </row>
    <row r="153" spans="8:8">
      <c r="H153" s="1"/>
    </row>
    <row r="154" spans="8:8">
      <c r="H154" s="1"/>
    </row>
    <row r="155" spans="8:8">
      <c r="H155" s="1"/>
    </row>
    <row r="156" spans="8:8">
      <c r="H156" s="1"/>
    </row>
    <row r="157" spans="8:8">
      <c r="H157" s="1"/>
    </row>
    <row r="158" spans="8:8">
      <c r="H158" s="1"/>
    </row>
    <row r="159" spans="8:8">
      <c r="H159" s="1"/>
    </row>
    <row r="160" spans="8:8">
      <c r="H160" s="1"/>
    </row>
    <row r="161" spans="8:8">
      <c r="H161" s="1"/>
    </row>
    <row r="162" spans="8:8">
      <c r="H162" s="1"/>
    </row>
    <row r="163" spans="8:8">
      <c r="H163" s="1"/>
    </row>
    <row r="164" spans="8:8">
      <c r="H164" s="1"/>
    </row>
    <row r="165" spans="8:8">
      <c r="H165" s="1"/>
    </row>
    <row r="166" spans="8:8">
      <c r="H166" s="1"/>
    </row>
    <row r="167" spans="8:8">
      <c r="H167" s="1"/>
    </row>
    <row r="168" spans="8:8">
      <c r="H168" s="1"/>
    </row>
    <row r="169" spans="8:8">
      <c r="H169" s="1"/>
    </row>
    <row r="170" spans="8:8">
      <c r="H170" s="1"/>
    </row>
    <row r="171" spans="8:8">
      <c r="H171" s="1"/>
    </row>
    <row r="172" spans="8:8">
      <c r="H172" s="1"/>
    </row>
    <row r="173" spans="8:8">
      <c r="H173" s="1"/>
    </row>
    <row r="174" spans="8:8">
      <c r="H174" s="1"/>
    </row>
    <row r="175" spans="8:8">
      <c r="H175" s="1"/>
    </row>
    <row r="176" spans="8:8">
      <c r="H176" s="1"/>
    </row>
    <row r="177" spans="8:8">
      <c r="H177" s="1"/>
    </row>
    <row r="178" spans="8:8">
      <c r="H178" s="1"/>
    </row>
    <row r="179" spans="8:8">
      <c r="H179" s="1"/>
    </row>
    <row r="180" spans="8:8">
      <c r="H180" s="1"/>
    </row>
    <row r="181" spans="8:8">
      <c r="H181" s="1"/>
    </row>
    <row r="182" spans="8:8">
      <c r="H182" s="1"/>
    </row>
    <row r="183" spans="8:8">
      <c r="H183" s="1"/>
    </row>
    <row r="184" spans="8:8">
      <c r="H184" s="1"/>
    </row>
    <row r="185" spans="8:8">
      <c r="H185" s="1"/>
    </row>
    <row r="186" spans="8:8">
      <c r="H186" s="1"/>
    </row>
    <row r="187" spans="8:8">
      <c r="H187" s="1"/>
    </row>
    <row r="188" spans="8:8">
      <c r="H188" s="1"/>
    </row>
    <row r="189" spans="8:8">
      <c r="H189" s="1"/>
    </row>
    <row r="190" spans="8:8">
      <c r="H190" s="1"/>
    </row>
    <row r="191" spans="8:8">
      <c r="H191" s="1"/>
    </row>
    <row r="192" spans="8:8">
      <c r="H192" s="1"/>
    </row>
    <row r="193" spans="8:8">
      <c r="H193" s="1"/>
    </row>
    <row r="194" spans="8:8">
      <c r="H194" s="1"/>
    </row>
    <row r="195" spans="8:8">
      <c r="H195" s="1"/>
    </row>
    <row r="196" spans="8:8">
      <c r="H196" s="1"/>
    </row>
    <row r="197" spans="8:8">
      <c r="H197" s="1"/>
    </row>
    <row r="198" spans="8:8">
      <c r="H198" s="1"/>
    </row>
    <row r="199" spans="8:8">
      <c r="H199" s="1"/>
    </row>
    <row r="200" spans="8:8">
      <c r="H200" s="1"/>
    </row>
    <row r="201" spans="8:8">
      <c r="H201" s="1"/>
    </row>
    <row r="202" spans="8:8">
      <c r="H202" s="1"/>
    </row>
    <row r="203" spans="8:8">
      <c r="H203" s="1"/>
    </row>
    <row r="204" spans="8:8">
      <c r="H204" s="1"/>
    </row>
    <row r="205" spans="8:8">
      <c r="H205" s="1"/>
    </row>
    <row r="206" spans="8:8">
      <c r="H206" s="1"/>
    </row>
    <row r="207" spans="8:8">
      <c r="H207" s="1"/>
    </row>
    <row r="208" spans="8:8">
      <c r="H208" s="1"/>
    </row>
    <row r="209" spans="8:8">
      <c r="H209" s="1"/>
    </row>
    <row r="210" spans="8:8">
      <c r="H210" s="1"/>
    </row>
    <row r="211" spans="8:8">
      <c r="H211" s="1"/>
    </row>
    <row r="212" spans="8:8">
      <c r="H212" s="1"/>
    </row>
    <row r="213" spans="8:8">
      <c r="H213" s="1"/>
    </row>
    <row r="214" spans="8:8">
      <c r="H214" s="1"/>
    </row>
    <row r="215" spans="8:8">
      <c r="H215" s="1"/>
    </row>
    <row r="216" spans="8:8">
      <c r="H216" s="1"/>
    </row>
    <row r="217" spans="8:8">
      <c r="H217" s="1"/>
    </row>
    <row r="218" spans="8:8">
      <c r="H218" s="1"/>
    </row>
    <row r="219" spans="8:8">
      <c r="H219" s="1"/>
    </row>
    <row r="220" spans="8:8">
      <c r="H220" s="1"/>
    </row>
    <row r="221" spans="8:8">
      <c r="H221" s="1"/>
    </row>
    <row r="222" spans="8:8">
      <c r="H222" s="1"/>
    </row>
    <row r="223" spans="8:8">
      <c r="H223" s="1"/>
    </row>
    <row r="224" spans="8:8">
      <c r="H224" s="1"/>
    </row>
    <row r="225" spans="8:8">
      <c r="H225" s="1"/>
    </row>
    <row r="226" spans="8:8">
      <c r="H226" s="1"/>
    </row>
    <row r="227" spans="8:8">
      <c r="H227" s="1"/>
    </row>
    <row r="228" spans="8:8">
      <c r="H228" s="1"/>
    </row>
    <row r="229" spans="8:8">
      <c r="H229" s="1"/>
    </row>
    <row r="230" spans="8:8">
      <c r="H230" s="1"/>
    </row>
    <row r="231" spans="8:8">
      <c r="H231" s="1"/>
    </row>
    <row r="232" spans="8:8">
      <c r="H232" s="1"/>
    </row>
    <row r="233" spans="8:8">
      <c r="H233" s="1"/>
    </row>
    <row r="234" spans="8:8">
      <c r="H234" s="1"/>
    </row>
    <row r="235" spans="8:8">
      <c r="H235" s="1"/>
    </row>
    <row r="236" spans="8:8">
      <c r="H236" s="1"/>
    </row>
    <row r="237" spans="8:8">
      <c r="H237" s="1"/>
    </row>
    <row r="238" spans="8:8">
      <c r="H238" s="1"/>
    </row>
    <row r="239" spans="8:8">
      <c r="H239" s="1"/>
    </row>
    <row r="240" spans="8:8">
      <c r="H240" s="1"/>
    </row>
    <row r="241" spans="8:8">
      <c r="H241" s="1"/>
    </row>
    <row r="242" spans="8:8">
      <c r="H242" s="1"/>
    </row>
    <row r="243" spans="8:8">
      <c r="H243" s="1"/>
    </row>
    <row r="244" spans="8:8">
      <c r="H244" s="1"/>
    </row>
    <row r="245" spans="8:8">
      <c r="H245" s="1"/>
    </row>
    <row r="246" spans="8:8">
      <c r="H246" s="1"/>
    </row>
    <row r="247" spans="8:8">
      <c r="H247" s="1"/>
    </row>
    <row r="248" spans="8:8">
      <c r="H248" s="1"/>
    </row>
    <row r="249" spans="8:8">
      <c r="H249" s="1"/>
    </row>
    <row r="250" spans="8:8">
      <c r="H250" s="1"/>
    </row>
    <row r="251" spans="8:8">
      <c r="H251" s="1"/>
    </row>
    <row r="252" spans="8:8">
      <c r="H252" s="1"/>
    </row>
    <row r="253" spans="8:8">
      <c r="H253" s="1"/>
    </row>
    <row r="254" spans="8:8">
      <c r="H254" s="1"/>
    </row>
    <row r="255" spans="8:8">
      <c r="H255" s="1"/>
    </row>
    <row r="256" spans="8:8">
      <c r="H256" s="1"/>
    </row>
    <row r="257" spans="8:8">
      <c r="H257" s="1"/>
    </row>
    <row r="258" spans="8:8">
      <c r="H258" s="1"/>
    </row>
    <row r="259" spans="8:8">
      <c r="H259" s="1"/>
    </row>
    <row r="260" spans="8:8">
      <c r="H260" s="1"/>
    </row>
    <row r="261" spans="8:8">
      <c r="H261" s="1"/>
    </row>
    <row r="262" spans="8:8">
      <c r="H262" s="1"/>
    </row>
    <row r="263" spans="8:8">
      <c r="H263" s="1"/>
    </row>
    <row r="264" spans="8:8">
      <c r="H264" s="1"/>
    </row>
    <row r="265" spans="8:8">
      <c r="H265" s="1"/>
    </row>
    <row r="266" spans="8:8">
      <c r="H266" s="1"/>
    </row>
    <row r="267" spans="8:8">
      <c r="H267" s="1"/>
    </row>
    <row r="268" spans="8:8">
      <c r="H268" s="1"/>
    </row>
    <row r="269" spans="8:8">
      <c r="H269" s="1"/>
    </row>
    <row r="270" spans="8:8">
      <c r="H270" s="1"/>
    </row>
    <row r="271" spans="8:8">
      <c r="H271" s="1"/>
    </row>
    <row r="272" spans="8:8">
      <c r="H272" s="1"/>
    </row>
    <row r="273" spans="8:8">
      <c r="H273" s="1"/>
    </row>
    <row r="274" spans="8:8">
      <c r="H274" s="1"/>
    </row>
    <row r="275" spans="8:8">
      <c r="H275" s="1"/>
    </row>
    <row r="276" spans="8:8">
      <c r="H276" s="1"/>
    </row>
    <row r="277" spans="8:8">
      <c r="H277" s="1"/>
    </row>
    <row r="278" spans="8:8">
      <c r="H278" s="1"/>
    </row>
    <row r="279" spans="8:8">
      <c r="H279" s="1"/>
    </row>
    <row r="280" spans="8:8">
      <c r="H280" s="1"/>
    </row>
    <row r="281" spans="8:8">
      <c r="H281" s="1"/>
    </row>
    <row r="282" spans="8:8">
      <c r="H282" s="1"/>
    </row>
    <row r="283" spans="8:8">
      <c r="H283" s="1"/>
    </row>
    <row r="284" spans="8:8">
      <c r="H284" s="1"/>
    </row>
    <row r="285" spans="8:8">
      <c r="H285" s="1"/>
    </row>
    <row r="286" spans="8:8">
      <c r="H286" s="1"/>
    </row>
    <row r="287" spans="8:8">
      <c r="H287" s="1"/>
    </row>
    <row r="288" spans="8:8">
      <c r="H288" s="1"/>
    </row>
    <row r="289" spans="8:8">
      <c r="H289" s="1"/>
    </row>
    <row r="290" spans="8:8">
      <c r="H290" s="1"/>
    </row>
    <row r="291" spans="8:8">
      <c r="H291" s="1"/>
    </row>
    <row r="292" spans="8:8">
      <c r="H292" s="1"/>
    </row>
    <row r="293" spans="8:8">
      <c r="H293" s="1"/>
    </row>
    <row r="294" spans="8:8">
      <c r="H294" s="1"/>
    </row>
    <row r="295" spans="8:8">
      <c r="H295" s="1"/>
    </row>
    <row r="296" spans="8:8">
      <c r="H296" s="1"/>
    </row>
    <row r="297" spans="8:8">
      <c r="H297" s="1"/>
    </row>
    <row r="298" spans="8:8">
      <c r="H298" s="1"/>
    </row>
    <row r="299" spans="8:8">
      <c r="H299" s="1"/>
    </row>
    <row r="300" spans="8:8">
      <c r="H300" s="1"/>
    </row>
    <row r="301" spans="8:8">
      <c r="H301" s="1"/>
    </row>
    <row r="302" spans="8:8">
      <c r="H302" s="1"/>
    </row>
    <row r="303" spans="8:8">
      <c r="H303" s="1"/>
    </row>
    <row r="304" spans="8:8">
      <c r="H304" s="1"/>
    </row>
    <row r="305" spans="8:8">
      <c r="H305" s="1"/>
    </row>
    <row r="306" spans="8:8">
      <c r="H306" s="1"/>
    </row>
    <row r="307" spans="8:8">
      <c r="H307" s="1"/>
    </row>
    <row r="308" spans="8:8">
      <c r="H308" s="1"/>
    </row>
    <row r="309" spans="8:8">
      <c r="H309" s="1"/>
    </row>
    <row r="310" spans="8:8">
      <c r="H310" s="1"/>
    </row>
    <row r="311" spans="8:8">
      <c r="H311" s="1"/>
    </row>
    <row r="312" spans="8:8">
      <c r="H312" s="1"/>
    </row>
    <row r="313" spans="8:8">
      <c r="H313" s="1"/>
    </row>
    <row r="314" spans="8:8">
      <c r="H314" s="1"/>
    </row>
    <row r="315" spans="8:8">
      <c r="H315" s="1"/>
    </row>
    <row r="316" spans="8:8">
      <c r="H316" s="1"/>
    </row>
    <row r="317" spans="8:8">
      <c r="H317" s="1"/>
    </row>
    <row r="318" spans="8:8">
      <c r="H318" s="1"/>
    </row>
    <row r="319" spans="8:8">
      <c r="H319" s="1"/>
    </row>
    <row r="320" spans="8:8">
      <c r="H320" s="1"/>
    </row>
    <row r="321" spans="8:8">
      <c r="H321" s="1"/>
    </row>
    <row r="322" spans="8:8">
      <c r="H322" s="1"/>
    </row>
    <row r="323" spans="8:8">
      <c r="H323" s="1"/>
    </row>
    <row r="324" spans="8:8">
      <c r="H324" s="1"/>
    </row>
    <row r="325" spans="8:8">
      <c r="H325" s="1"/>
    </row>
    <row r="326" spans="8:8">
      <c r="H326" s="1"/>
    </row>
    <row r="327" spans="8:8">
      <c r="H327" s="1"/>
    </row>
    <row r="328" spans="8:8">
      <c r="H328" s="1"/>
    </row>
    <row r="329" spans="8:8">
      <c r="H329" s="1"/>
    </row>
    <row r="330" spans="8:8">
      <c r="H330" s="1"/>
    </row>
    <row r="331" spans="8:8">
      <c r="H331" s="1"/>
    </row>
    <row r="332" spans="8:8">
      <c r="H332" s="1"/>
    </row>
    <row r="333" spans="8:8">
      <c r="H333" s="1"/>
    </row>
    <row r="334" spans="8:8">
      <c r="H334" s="1"/>
    </row>
    <row r="335" spans="8:8">
      <c r="H335" s="1"/>
    </row>
    <row r="336" spans="8:8">
      <c r="H336" s="1"/>
    </row>
    <row r="337" spans="8:8">
      <c r="H337" s="1"/>
    </row>
    <row r="338" spans="8:8">
      <c r="H338" s="1"/>
    </row>
    <row r="339" spans="8:8">
      <c r="H339" s="1"/>
    </row>
    <row r="340" spans="8:8">
      <c r="H340" s="1"/>
    </row>
    <row r="341" spans="8:8">
      <c r="H341" s="1"/>
    </row>
    <row r="342" spans="8:8">
      <c r="H342" s="1"/>
    </row>
    <row r="343" spans="8:8">
      <c r="H343" s="1"/>
    </row>
    <row r="344" spans="8:8">
      <c r="H344" s="1"/>
    </row>
    <row r="345" spans="8:8">
      <c r="H345" s="1"/>
    </row>
    <row r="346" spans="8:8">
      <c r="H346" s="1"/>
    </row>
    <row r="347" spans="8:8">
      <c r="H347" s="1"/>
    </row>
    <row r="348" spans="8:8">
      <c r="H348" s="1"/>
    </row>
    <row r="349" spans="8:8">
      <c r="H349" s="1"/>
    </row>
    <row r="350" spans="8:8">
      <c r="H350" s="1"/>
    </row>
    <row r="351" spans="8:8">
      <c r="H351" s="1"/>
    </row>
    <row r="352" spans="8:8">
      <c r="H352" s="1"/>
    </row>
    <row r="353" spans="8:8">
      <c r="H353" s="1"/>
    </row>
    <row r="354" spans="8:8">
      <c r="H354" s="1"/>
    </row>
    <row r="355" spans="8:8">
      <c r="H355" s="1"/>
    </row>
    <row r="356" spans="8:8">
      <c r="H356" s="1"/>
    </row>
    <row r="357" spans="8:8">
      <c r="H357" s="1"/>
    </row>
    <row r="358" spans="8:8">
      <c r="H358" s="1"/>
    </row>
    <row r="359" spans="8:8">
      <c r="H359" s="1"/>
    </row>
    <row r="360" spans="8:8">
      <c r="H360" s="1"/>
    </row>
    <row r="361" spans="8:8">
      <c r="H361" s="1"/>
    </row>
    <row r="362" spans="8:8">
      <c r="H362" s="1"/>
    </row>
    <row r="363" spans="8:8">
      <c r="H363" s="1"/>
    </row>
    <row r="364" spans="8:8">
      <c r="H364" s="1"/>
    </row>
    <row r="365" spans="8:8">
      <c r="H365" s="1"/>
    </row>
    <row r="366" spans="8:8">
      <c r="H366" s="1"/>
    </row>
    <row r="367" spans="8:8">
      <c r="H367" s="1"/>
    </row>
    <row r="368" spans="8:8">
      <c r="H368" s="1"/>
    </row>
    <row r="369" spans="8:8">
      <c r="H369" s="1"/>
    </row>
    <row r="370" spans="8:8">
      <c r="H370" s="1"/>
    </row>
    <row r="371" spans="8:8">
      <c r="H371" s="1"/>
    </row>
    <row r="372" spans="8:8">
      <c r="H372" s="1"/>
    </row>
    <row r="373" spans="8:8">
      <c r="H373" s="1"/>
    </row>
    <row r="374" spans="8:8">
      <c r="H374" s="1"/>
    </row>
    <row r="375" spans="8:8">
      <c r="H375" s="1"/>
    </row>
    <row r="376" spans="8:8">
      <c r="H376" s="1"/>
    </row>
    <row r="377" spans="8:8">
      <c r="H377" s="1"/>
    </row>
    <row r="378" spans="8:8">
      <c r="H378" s="1"/>
    </row>
    <row r="379" spans="8:8">
      <c r="H379" s="1"/>
    </row>
    <row r="380" spans="8:8">
      <c r="H380" s="1"/>
    </row>
    <row r="381" spans="8:8">
      <c r="H381" s="1"/>
    </row>
    <row r="382" spans="8:8">
      <c r="H382" s="1"/>
    </row>
    <row r="383" spans="8:8">
      <c r="H383" s="1"/>
    </row>
    <row r="384" spans="8:8">
      <c r="H384" s="1"/>
    </row>
    <row r="385" spans="8:8">
      <c r="H385" s="1"/>
    </row>
    <row r="386" spans="8:8">
      <c r="H386" s="1"/>
    </row>
    <row r="387" spans="8:8">
      <c r="H387" s="1"/>
    </row>
    <row r="388" spans="8:8">
      <c r="H388" s="1"/>
    </row>
    <row r="389" spans="8:8">
      <c r="H389" s="1"/>
    </row>
    <row r="390" spans="8:8">
      <c r="H390" s="1"/>
    </row>
    <row r="391" spans="8:8">
      <c r="H391" s="1"/>
    </row>
    <row r="392" spans="8:8">
      <c r="H392" s="1"/>
    </row>
    <row r="393" spans="8:8">
      <c r="H393" s="1"/>
    </row>
    <row r="394" spans="8:8">
      <c r="H394" s="1"/>
    </row>
    <row r="395" spans="8:8">
      <c r="H395" s="1"/>
    </row>
    <row r="396" spans="8:8">
      <c r="H396" s="1"/>
    </row>
    <row r="397" spans="8:8">
      <c r="H397" s="1"/>
    </row>
    <row r="398" spans="8:8">
      <c r="H398" s="1"/>
    </row>
    <row r="399" spans="8:8">
      <c r="H399" s="1"/>
    </row>
    <row r="400" spans="8:8">
      <c r="H400" s="1"/>
    </row>
    <row r="401" spans="8:8">
      <c r="H401" s="1"/>
    </row>
    <row r="402" spans="8:8">
      <c r="H402" s="1"/>
    </row>
    <row r="403" spans="8:8">
      <c r="H403" s="1"/>
    </row>
    <row r="404" spans="8:8">
      <c r="H404" s="1"/>
    </row>
    <row r="405" spans="8:8">
      <c r="H405" s="1"/>
    </row>
    <row r="406" spans="8:8">
      <c r="H406" s="1"/>
    </row>
    <row r="407" spans="8:8">
      <c r="H407" s="1"/>
    </row>
    <row r="408" spans="8:8">
      <c r="H408" s="1"/>
    </row>
    <row r="409" spans="8:8">
      <c r="H409" s="1"/>
    </row>
    <row r="410" spans="8:8">
      <c r="H410" s="1"/>
    </row>
    <row r="411" spans="8:8">
      <c r="H411" s="1"/>
    </row>
    <row r="412" spans="8:8">
      <c r="H412" s="1"/>
    </row>
    <row r="413" spans="8:8">
      <c r="H413" s="1"/>
    </row>
    <row r="414" spans="8:8">
      <c r="H414" s="1"/>
    </row>
    <row r="415" spans="8:8">
      <c r="H415" s="1"/>
    </row>
    <row r="416" spans="8:8">
      <c r="H416" s="1"/>
    </row>
    <row r="417" spans="8:8">
      <c r="H417" s="1"/>
    </row>
    <row r="418" spans="8:8">
      <c r="H418" s="1"/>
    </row>
    <row r="419" spans="8:8">
      <c r="H419" s="1"/>
    </row>
    <row r="420" spans="8:8">
      <c r="H420" s="1"/>
    </row>
    <row r="421" spans="8:8">
      <c r="H421" s="1"/>
    </row>
    <row r="422" spans="8:8">
      <c r="H422" s="1"/>
    </row>
    <row r="423" spans="8:8">
      <c r="H423" s="1"/>
    </row>
    <row r="424" spans="8:8">
      <c r="H424" s="1"/>
    </row>
    <row r="425" spans="8:8">
      <c r="H425" s="1"/>
    </row>
    <row r="426" spans="8:8">
      <c r="H426" s="1"/>
    </row>
    <row r="427" spans="8:8">
      <c r="H427" s="1"/>
    </row>
    <row r="428" spans="8:8">
      <c r="H428" s="1"/>
    </row>
    <row r="429" spans="8:8">
      <c r="H429" s="1"/>
    </row>
    <row r="430" spans="8:8">
      <c r="H430" s="1"/>
    </row>
    <row r="431" spans="8:8">
      <c r="H431" s="1"/>
    </row>
    <row r="432" spans="8:8">
      <c r="H432" s="1"/>
    </row>
    <row r="433" spans="8:8">
      <c r="H433" s="1"/>
    </row>
    <row r="434" spans="8:8">
      <c r="H434" s="1"/>
    </row>
    <row r="435" spans="8:8">
      <c r="H435" s="1"/>
    </row>
    <row r="436" spans="8:8">
      <c r="H436" s="1"/>
    </row>
    <row r="437" spans="8:8">
      <c r="H437" s="1"/>
    </row>
    <row r="438" spans="8:8">
      <c r="H438" s="1"/>
    </row>
    <row r="439" spans="8:8">
      <c r="H439" s="1"/>
    </row>
    <row r="440" spans="8:8">
      <c r="H440" s="1"/>
    </row>
    <row r="441" spans="8:8">
      <c r="H441" s="1"/>
    </row>
    <row r="442" spans="8:8">
      <c r="H442" s="1"/>
    </row>
    <row r="443" spans="8:8">
      <c r="H443" s="1"/>
    </row>
    <row r="444" spans="8:8">
      <c r="H444" s="1"/>
    </row>
    <row r="445" spans="8:8">
      <c r="H445" s="1"/>
    </row>
    <row r="446" spans="8:8">
      <c r="H446" s="1"/>
    </row>
    <row r="447" spans="8:8">
      <c r="H447" s="1"/>
    </row>
    <row r="448" spans="8:8">
      <c r="H448" s="1"/>
    </row>
    <row r="449" spans="8:8">
      <c r="H449" s="1"/>
    </row>
    <row r="450" spans="8:8">
      <c r="H450" s="1"/>
    </row>
    <row r="451" spans="8:8">
      <c r="H451" s="1"/>
    </row>
    <row r="452" spans="8:8">
      <c r="H452" s="1"/>
    </row>
    <row r="453" spans="8:8">
      <c r="H453" s="1"/>
    </row>
    <row r="454" spans="8:8">
      <c r="H454" s="1"/>
    </row>
    <row r="455" spans="8:8">
      <c r="H455" s="1"/>
    </row>
    <row r="456" spans="8:8">
      <c r="H456" s="1"/>
    </row>
    <row r="457" spans="8:8">
      <c r="H457" s="1"/>
    </row>
    <row r="458" spans="8:8">
      <c r="H458" s="1"/>
    </row>
    <row r="459" spans="8:8">
      <c r="H459" s="1"/>
    </row>
    <row r="460" spans="8:8">
      <c r="H460" s="1"/>
    </row>
    <row r="461" spans="8:8">
      <c r="H461" s="1"/>
    </row>
    <row r="462" spans="8:8">
      <c r="H462" s="1"/>
    </row>
    <row r="463" spans="8:8">
      <c r="H463" s="1"/>
    </row>
    <row r="464" spans="8:8">
      <c r="H464" s="1"/>
    </row>
    <row r="465" spans="8:8">
      <c r="H465" s="1"/>
    </row>
    <row r="466" spans="8:8">
      <c r="H466" s="1"/>
    </row>
    <row r="467" spans="8:8">
      <c r="H467" s="1"/>
    </row>
    <row r="468" spans="8:8">
      <c r="H468" s="1"/>
    </row>
    <row r="469" spans="8:8">
      <c r="H469" s="1"/>
    </row>
    <row r="470" spans="8:8">
      <c r="H470" s="1"/>
    </row>
    <row r="471" spans="8:8">
      <c r="H471" s="1"/>
    </row>
    <row r="472" spans="8:8">
      <c r="H472" s="1"/>
    </row>
    <row r="473" spans="8:8">
      <c r="H473" s="1"/>
    </row>
    <row r="474" spans="8:8">
      <c r="H474" s="1"/>
    </row>
    <row r="475" spans="8:8">
      <c r="H475" s="1"/>
    </row>
    <row r="476" spans="8:8">
      <c r="H476" s="1"/>
    </row>
    <row r="477" spans="8:8">
      <c r="H477" s="1"/>
    </row>
    <row r="478" spans="8:8">
      <c r="H478" s="1"/>
    </row>
    <row r="479" spans="8:8">
      <c r="H479" s="1"/>
    </row>
    <row r="480" spans="8:8">
      <c r="H480" s="1"/>
    </row>
    <row r="481" spans="8:8">
      <c r="H481" s="1"/>
    </row>
    <row r="482" spans="8:8">
      <c r="H482" s="1"/>
    </row>
    <row r="483" spans="8:8">
      <c r="H483" s="1"/>
    </row>
    <row r="484" spans="8:8">
      <c r="H484" s="1"/>
    </row>
    <row r="485" spans="8:8">
      <c r="H485" s="1"/>
    </row>
    <row r="486" spans="8:8">
      <c r="H486" s="1"/>
    </row>
    <row r="487" spans="8:8">
      <c r="H487" s="1"/>
    </row>
    <row r="488" spans="8:8">
      <c r="H488" s="1"/>
    </row>
    <row r="489" spans="8:8">
      <c r="H489" s="1"/>
    </row>
    <row r="490" spans="8:8">
      <c r="H490" s="1"/>
    </row>
    <row r="491" spans="8:8">
      <c r="H491" s="1"/>
    </row>
    <row r="492" spans="8:8">
      <c r="H492" s="1"/>
    </row>
    <row r="493" spans="8:8">
      <c r="H493" s="1"/>
    </row>
    <row r="494" spans="8:8">
      <c r="H494" s="1"/>
    </row>
    <row r="495" spans="8:8">
      <c r="H495" s="1"/>
    </row>
    <row r="496" spans="8:8">
      <c r="H496" s="1"/>
    </row>
    <row r="497" spans="8:8">
      <c r="H497" s="1"/>
    </row>
    <row r="498" spans="8:8">
      <c r="H498" s="1"/>
    </row>
    <row r="499" spans="8:8">
      <c r="H499" s="1"/>
    </row>
    <row r="500" spans="8:8">
      <c r="H500" s="1"/>
    </row>
    <row r="501" spans="8:8">
      <c r="H501" s="1"/>
    </row>
    <row r="502" spans="8:8">
      <c r="H502" s="1"/>
    </row>
    <row r="503" spans="8:8">
      <c r="H503" s="1"/>
    </row>
    <row r="504" spans="8:8">
      <c r="H504" s="1"/>
    </row>
    <row r="505" spans="8:8">
      <c r="H505" s="1"/>
    </row>
    <row r="506" spans="8:8">
      <c r="H506" s="1"/>
    </row>
    <row r="507" spans="8:8">
      <c r="H507" s="1"/>
    </row>
    <row r="508" spans="8:8">
      <c r="H508" s="1"/>
    </row>
    <row r="509" spans="8:8">
      <c r="H509" s="1"/>
    </row>
    <row r="510" spans="8:8">
      <c r="H510" s="1"/>
    </row>
    <row r="511" spans="8:8">
      <c r="H511" s="1"/>
    </row>
    <row r="512" spans="8:8">
      <c r="H512" s="1"/>
    </row>
    <row r="513" spans="8:8">
      <c r="H513" s="1"/>
    </row>
    <row r="514" spans="8:8">
      <c r="H514" s="1"/>
    </row>
    <row r="515" spans="8:8">
      <c r="H515" s="1"/>
    </row>
    <row r="516" spans="8:8">
      <c r="H516" s="1"/>
    </row>
    <row r="517" spans="8:8">
      <c r="H517" s="1"/>
    </row>
    <row r="518" spans="8:8">
      <c r="H518" s="1"/>
    </row>
    <row r="519" spans="8:8">
      <c r="H519" s="1"/>
    </row>
    <row r="520" spans="8:8">
      <c r="H520" s="1"/>
    </row>
    <row r="521" spans="8:8">
      <c r="H521" s="1"/>
    </row>
    <row r="522" spans="8:8">
      <c r="H522" s="1"/>
    </row>
    <row r="523" spans="8:8">
      <c r="H523" s="1"/>
    </row>
    <row r="524" spans="8:8">
      <c r="H524" s="1"/>
    </row>
    <row r="525" spans="8:8">
      <c r="H525" s="1"/>
    </row>
    <row r="526" spans="8:8">
      <c r="H526" s="1"/>
    </row>
    <row r="527" spans="8:8">
      <c r="H527" s="1"/>
    </row>
    <row r="528" spans="8:8">
      <c r="H528" s="1"/>
    </row>
    <row r="529" spans="8:8">
      <c r="H529" s="1"/>
    </row>
    <row r="530" spans="8:8">
      <c r="H530" s="1"/>
    </row>
    <row r="531" spans="8:8">
      <c r="H531" s="1"/>
    </row>
    <row r="532" spans="8:8">
      <c r="H532" s="1"/>
    </row>
    <row r="533" spans="8:8">
      <c r="H533" s="1"/>
    </row>
    <row r="534" spans="8:8">
      <c r="H534" s="1"/>
    </row>
    <row r="535" spans="8:8">
      <c r="H535" s="1"/>
    </row>
    <row r="536" spans="8:8">
      <c r="H536" s="1"/>
    </row>
    <row r="537" spans="8:8">
      <c r="H537" s="1"/>
    </row>
    <row r="538" spans="8:8">
      <c r="H538" s="1"/>
    </row>
    <row r="539" spans="8:8">
      <c r="H539" s="1"/>
    </row>
    <row r="540" spans="8:8">
      <c r="H540" s="1"/>
    </row>
    <row r="541" spans="8:8">
      <c r="H541" s="1"/>
    </row>
    <row r="542" spans="8:8">
      <c r="H542" s="1"/>
    </row>
    <row r="543" spans="8:8">
      <c r="H543" s="1"/>
    </row>
    <row r="544" spans="8:8">
      <c r="H544" s="1"/>
    </row>
    <row r="545" spans="8:8">
      <c r="H545" s="1"/>
    </row>
    <row r="546" spans="8:8">
      <c r="H546" s="1"/>
    </row>
    <row r="547" spans="8:8">
      <c r="H547" s="1"/>
    </row>
    <row r="548" spans="8:8">
      <c r="H548" s="1"/>
    </row>
    <row r="549" spans="8:8">
      <c r="H549" s="1"/>
    </row>
    <row r="550" spans="8:8">
      <c r="H550" s="1"/>
    </row>
    <row r="551" spans="8:8">
      <c r="H551" s="1"/>
    </row>
    <row r="552" spans="8:8">
      <c r="H552" s="1"/>
    </row>
    <row r="553" spans="8:8">
      <c r="H553" s="1"/>
    </row>
    <row r="554" spans="8:8">
      <c r="H554" s="1"/>
    </row>
    <row r="555" spans="8:8">
      <c r="H555" s="1"/>
    </row>
    <row r="556" spans="8:8">
      <c r="H556" s="1"/>
    </row>
    <row r="557" spans="8:8">
      <c r="H557" s="1"/>
    </row>
    <row r="558" spans="8:8">
      <c r="H558" s="1"/>
    </row>
    <row r="559" spans="8:8">
      <c r="H559" s="1"/>
    </row>
    <row r="560" spans="8:8">
      <c r="H560" s="1"/>
    </row>
    <row r="561" spans="8:8">
      <c r="H561" s="1"/>
    </row>
    <row r="562" spans="8:8">
      <c r="H562" s="1"/>
    </row>
    <row r="563" spans="8:8">
      <c r="H563" s="1"/>
    </row>
    <row r="564" spans="8:8">
      <c r="H564" s="1"/>
    </row>
    <row r="565" spans="8:8">
      <c r="H565" s="1"/>
    </row>
    <row r="566" spans="8:8">
      <c r="H566" s="1"/>
    </row>
    <row r="567" spans="8:8">
      <c r="H567" s="1"/>
    </row>
    <row r="568" spans="8:8">
      <c r="H568" s="1"/>
    </row>
    <row r="569" spans="8:8">
      <c r="H569" s="1"/>
    </row>
    <row r="570" spans="8:8">
      <c r="H570" s="1"/>
    </row>
    <row r="571" spans="8:8">
      <c r="H571" s="1"/>
    </row>
    <row r="572" spans="8:8">
      <c r="H572" s="1"/>
    </row>
    <row r="573" spans="8:8">
      <c r="H573" s="1"/>
    </row>
    <row r="574" spans="8:8">
      <c r="H574" s="1"/>
    </row>
    <row r="575" spans="8:8">
      <c r="H575" s="1"/>
    </row>
    <row r="576" spans="8:8">
      <c r="H576" s="1"/>
    </row>
    <row r="577" spans="8:8">
      <c r="H577" s="1"/>
    </row>
    <row r="578" spans="8:8">
      <c r="H578" s="1"/>
    </row>
    <row r="579" spans="8:8">
      <c r="H579" s="1"/>
    </row>
    <row r="580" spans="8:8">
      <c r="H580" s="1"/>
    </row>
    <row r="581" spans="8:8">
      <c r="H581" s="1"/>
    </row>
    <row r="582" spans="8:8">
      <c r="H582" s="1"/>
    </row>
    <row r="583" spans="8:8">
      <c r="H583" s="1"/>
    </row>
    <row r="584" spans="8:8">
      <c r="H584" s="1"/>
    </row>
    <row r="585" spans="8:8">
      <c r="H585" s="1"/>
    </row>
    <row r="586" spans="8:8">
      <c r="H586" s="1"/>
    </row>
    <row r="587" spans="8:8">
      <c r="H587" s="1"/>
    </row>
    <row r="588" spans="8:8">
      <c r="H588" s="1"/>
    </row>
    <row r="589" spans="8:8">
      <c r="H589" s="1"/>
    </row>
    <row r="590" spans="8:8">
      <c r="H590" s="1"/>
    </row>
  </sheetData>
  <mergeCells count="101">
    <mergeCell ref="A12:A24"/>
    <mergeCell ref="B12:B14"/>
    <mergeCell ref="E12:E14"/>
    <mergeCell ref="J12:J14"/>
    <mergeCell ref="M5:O12"/>
    <mergeCell ref="B7:B9"/>
    <mergeCell ref="E7:E9"/>
    <mergeCell ref="J7:J9"/>
    <mergeCell ref="A3:A11"/>
    <mergeCell ref="E3:E5"/>
    <mergeCell ref="J3:J5"/>
    <mergeCell ref="K3:K11"/>
    <mergeCell ref="B10:B11"/>
    <mergeCell ref="E10:E11"/>
    <mergeCell ref="C6:J6"/>
    <mergeCell ref="B3:B6"/>
    <mergeCell ref="K12:K24"/>
    <mergeCell ref="B15:B17"/>
    <mergeCell ref="E15:E17"/>
    <mergeCell ref="J15:J17"/>
    <mergeCell ref="B18:B20"/>
    <mergeCell ref="E18:E20"/>
    <mergeCell ref="J18:J20"/>
    <mergeCell ref="B22:B24"/>
    <mergeCell ref="J10:J11"/>
    <mergeCell ref="A35:A54"/>
    <mergeCell ref="B35:B37"/>
    <mergeCell ref="E35:E37"/>
    <mergeCell ref="J35:J37"/>
    <mergeCell ref="K35:K54"/>
    <mergeCell ref="B38:B40"/>
    <mergeCell ref="E38:E40"/>
    <mergeCell ref="J38:J40"/>
    <mergeCell ref="K25:K31"/>
    <mergeCell ref="B28:B30"/>
    <mergeCell ref="E28:E30"/>
    <mergeCell ref="J28:J30"/>
    <mergeCell ref="A32:A34"/>
    <mergeCell ref="K32:K34"/>
    <mergeCell ref="D25:D27"/>
    <mergeCell ref="D28:D30"/>
    <mergeCell ref="A25:A31"/>
    <mergeCell ref="B25:B27"/>
    <mergeCell ref="E25:E27"/>
    <mergeCell ref="J25:J27"/>
    <mergeCell ref="C52:C54"/>
    <mergeCell ref="B41:B43"/>
    <mergeCell ref="E41:E43"/>
    <mergeCell ref="K55:K58"/>
    <mergeCell ref="A59:A69"/>
    <mergeCell ref="K59:K69"/>
    <mergeCell ref="D3:D5"/>
    <mergeCell ref="D7:D9"/>
    <mergeCell ref="D10:D11"/>
    <mergeCell ref="D12:D14"/>
    <mergeCell ref="D15:D17"/>
    <mergeCell ref="D18:D20"/>
    <mergeCell ref="D22:D24"/>
    <mergeCell ref="B52:B54"/>
    <mergeCell ref="E52:E54"/>
    <mergeCell ref="J52:J54"/>
    <mergeCell ref="A55:A58"/>
    <mergeCell ref="B55:B57"/>
    <mergeCell ref="E55:E57"/>
    <mergeCell ref="J55:J57"/>
    <mergeCell ref="D52:D54"/>
    <mergeCell ref="B47:B48"/>
    <mergeCell ref="E47:E48"/>
    <mergeCell ref="J47:J48"/>
    <mergeCell ref="B49:B51"/>
    <mergeCell ref="E49:E51"/>
    <mergeCell ref="J49:J51"/>
    <mergeCell ref="C3:C5"/>
    <mergeCell ref="C7:C9"/>
    <mergeCell ref="C10:C11"/>
    <mergeCell ref="C12:C14"/>
    <mergeCell ref="C15:C17"/>
    <mergeCell ref="C18:C20"/>
    <mergeCell ref="C22:C24"/>
    <mergeCell ref="C25:C27"/>
    <mergeCell ref="C28:C30"/>
    <mergeCell ref="J41:J43"/>
    <mergeCell ref="B44:B46"/>
    <mergeCell ref="E44:E46"/>
    <mergeCell ref="J44:J46"/>
    <mergeCell ref="E22:E24"/>
    <mergeCell ref="J22:J24"/>
    <mergeCell ref="C55:C57"/>
    <mergeCell ref="C35:C37"/>
    <mergeCell ref="C38:C40"/>
    <mergeCell ref="C41:C43"/>
    <mergeCell ref="C44:C46"/>
    <mergeCell ref="C47:C48"/>
    <mergeCell ref="C49:C51"/>
    <mergeCell ref="D55:D57"/>
    <mergeCell ref="D35:D37"/>
    <mergeCell ref="D38:D40"/>
    <mergeCell ref="D41:D43"/>
    <mergeCell ref="D44:D46"/>
    <mergeCell ref="D47:D48"/>
    <mergeCell ref="D49:D51"/>
  </mergeCells>
  <dataValidations count="3">
    <dataValidation type="list" allowBlank="1" showInputMessage="1" showErrorMessage="1" sqref="G3:G5 G7:G69" xr:uid="{1EA8FB71-8DF7-487E-A20A-8293EC5B7009}">
      <formula1>"oui,non,N/A"</formula1>
    </dataValidation>
    <dataValidation type="list" allowBlank="1" showInputMessage="1" showErrorMessage="1" sqref="G70:G586" xr:uid="{B3E97BDD-D6C0-43AB-953F-17D2894CBEBD}">
      <formula1>#REF!</formula1>
    </dataValidation>
    <dataValidation type="list" allowBlank="1" showInputMessage="1" showErrorMessage="1" sqref="D3:D5 D7:D69" xr:uid="{1E78D1B4-5FBB-447D-80F1-8726ABF8D51C}">
      <formula1>"Oui,Non"</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70B9EEBA4EAE44B2C1551FFB6DEDF7" ma:contentTypeVersion="21" ma:contentTypeDescription="Crée un document." ma:contentTypeScope="" ma:versionID="5a82aef09b078f57bf5255cb66acc541">
  <xsd:schema xmlns:xsd="http://www.w3.org/2001/XMLSchema" xmlns:xs="http://www.w3.org/2001/XMLSchema" xmlns:p="http://schemas.microsoft.com/office/2006/metadata/properties" xmlns:ns2="e21a6254-ba03-4d28-8f84-ba8998bf1df0" xmlns:ns3="a682b4ab-22c1-46d6-a8cc-bd9a87764681" targetNamespace="http://schemas.microsoft.com/office/2006/metadata/properties" ma:root="true" ma:fieldsID="66f27aec829b98ea35178863065cab5c" ns2:_="" ns3:_="">
    <xsd:import namespace="e21a6254-ba03-4d28-8f84-ba8998bf1df0"/>
    <xsd:import namespace="a682b4ab-22c1-46d6-a8cc-bd9a877646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a6254-ba03-4d28-8f84-ba8998bf1df0"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TaxCatchAll" ma:index="21" nillable="true" ma:displayName="Taxonomy Catch All Column" ma:hidden="true" ma:list="{d4a61e1f-ba05-4ba4-aa4e-f62bea3a2808}" ma:internalName="TaxCatchAll" ma:showField="CatchAllData" ma:web="e21a6254-ba03-4d28-8f84-ba8998bf1d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82b4ab-22c1-46d6-a8cc-bd9a8776468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d0e4edc5-c987-42fd-9fca-4d1cf69222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1a6254-ba03-4d28-8f84-ba8998bf1df0" xsi:nil="true"/>
    <lcf76f155ced4ddcb4097134ff3c332f xmlns="a682b4ab-22c1-46d6-a8cc-bd9a877646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C80C67-59C8-4EEB-A95B-AA34ED68749D}">
  <ds:schemaRefs>
    <ds:schemaRef ds:uri="http://schemas.microsoft.com/sharepoint/v3/contenttype/forms"/>
  </ds:schemaRefs>
</ds:datastoreItem>
</file>

<file path=customXml/itemProps2.xml><?xml version="1.0" encoding="utf-8"?>
<ds:datastoreItem xmlns:ds="http://schemas.openxmlformats.org/officeDocument/2006/customXml" ds:itemID="{C28B7D9D-45E5-4205-BF58-64AEAA7D367F}"/>
</file>

<file path=customXml/itemProps3.xml><?xml version="1.0" encoding="utf-8"?>
<ds:datastoreItem xmlns:ds="http://schemas.openxmlformats.org/officeDocument/2006/customXml" ds:itemID="{3A587735-A72B-4024-9705-4F52F84F914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Accueil</vt:lpstr>
      <vt:lpstr>Conception</vt:lpstr>
      <vt:lpstr>Réalisation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Gwenn LE SEACH</cp:lastModifiedBy>
  <cp:revision/>
  <dcterms:created xsi:type="dcterms:W3CDTF">2024-02-20T14:06:11Z</dcterms:created>
  <dcterms:modified xsi:type="dcterms:W3CDTF">2025-12-09T17:27:06Z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0x0101002F70B9EEBA4EAE44B2C1551FFB6DEDF7</vt:lpwstr>
  </property>
  <property fmtid="{D5CDD505-2E9C-101B-9397-08002B2CF9AE}" pid="3" name="MediaServiceImageTags">
    <vt:lpwstr/>
  </property>
</Properties>
</file>