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Dropbox\LABEL\1-Neuf\1-Labels Effinergie\6-Label CAP 2030\2.2. Phase 2.2 - Travail technique Cap 2030\Lot 4_Communication &amp; concertation\1_Publication des livrables\"/>
    </mc:Choice>
  </mc:AlternateContent>
  <xr:revisionPtr revIDLastSave="0" documentId="13_ncr:1_{2DBBA447-1BC6-479B-BDD5-88602420ADB1}" xr6:coauthVersionLast="47" xr6:coauthVersionMax="47" xr10:uidLastSave="{00000000-0000-0000-0000-000000000000}"/>
  <bookViews>
    <workbookView xWindow="-120" yWindow="-120" windowWidth="29040" windowHeight="15720" xr2:uid="{00000000-000D-0000-FFFF-FFFF00000000}"/>
  </bookViews>
  <sheets>
    <sheet name="Intro" sheetId="7" r:id="rId1"/>
    <sheet name="Levier 1 (1.1 - 1.14)" sheetId="1" r:id="rId2"/>
    <sheet name="Levier 1 (annexe)" sheetId="8" r:id="rId3"/>
    <sheet name="Levier 1 (1.15)" sheetId="5" r:id="rId4"/>
    <sheet name="Levier 2" sheetId="2" r:id="rId5"/>
    <sheet name="Levier 3" sheetId="3" r:id="rId6"/>
    <sheet name="Levier 4" sheetId="6" r:id="rId7"/>
  </sheets>
  <definedNames>
    <definedName name="_ftn1">'Levier 1 (1.1 - 1.14)'!#REF!</definedName>
    <definedName name="_ftnref1">'Levier 1 (1.1 - 1.14)'!#REF!</definedName>
    <definedName name="_msoanchor_1">'Levier 1 (1.1 - 1.14)'!#REF!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F12" i="1"/>
  <c r="D161" i="8"/>
  <c r="F15" i="1" s="1"/>
  <c r="E161" i="8"/>
  <c r="F18" i="1" s="1"/>
  <c r="F161" i="8"/>
  <c r="F21" i="1" s="1"/>
  <c r="C161" i="8"/>
  <c r="F5" i="1" s="1"/>
  <c r="G17" i="2"/>
  <c r="G16" i="2"/>
  <c r="F22" i="1"/>
  <c r="F19" i="1"/>
  <c r="F16" i="1"/>
  <c r="F9" i="1"/>
  <c r="F7" i="1"/>
  <c r="F3" i="1"/>
  <c r="G72" i="2" l="1"/>
  <c r="I72" i="2" s="1"/>
  <c r="J72" i="2" s="1"/>
  <c r="G71" i="2"/>
  <c r="I71" i="2" s="1"/>
  <c r="J71" i="2" s="1"/>
  <c r="G69" i="2"/>
  <c r="I69" i="2" s="1"/>
  <c r="G70" i="2"/>
  <c r="I70" i="2" s="1"/>
  <c r="G68" i="2"/>
  <c r="I68" i="2" s="1"/>
  <c r="G67" i="2"/>
  <c r="I67" i="2" s="1"/>
  <c r="G66" i="2"/>
  <c r="I66" i="2" s="1"/>
  <c r="G65" i="2"/>
  <c r="I65" i="2" s="1"/>
  <c r="G64" i="2"/>
  <c r="I64" i="2" s="1"/>
  <c r="G63" i="2"/>
  <c r="I63" i="2" s="1"/>
  <c r="G62" i="2"/>
  <c r="I62" i="2" s="1"/>
  <c r="G61" i="2"/>
  <c r="I61" i="2" s="1"/>
  <c r="G50" i="2"/>
  <c r="G51" i="2"/>
  <c r="G36" i="2"/>
  <c r="I36" i="2" s="1"/>
  <c r="G37" i="2"/>
  <c r="I37" i="2" s="1"/>
  <c r="G35" i="2"/>
  <c r="I35" i="2" s="1"/>
  <c r="G14" i="2"/>
  <c r="G34" i="2"/>
  <c r="I34" i="2" s="1"/>
  <c r="G24" i="2"/>
  <c r="I24" i="2" s="1"/>
  <c r="G10" i="2"/>
  <c r="G5" i="2"/>
  <c r="G8" i="2"/>
  <c r="G9" i="2"/>
  <c r="G15" i="2"/>
  <c r="I15" i="2" s="1"/>
  <c r="G18" i="2"/>
  <c r="G19" i="2"/>
  <c r="G20" i="2"/>
  <c r="G21" i="2"/>
  <c r="G23" i="2"/>
  <c r="G25" i="2"/>
  <c r="G26" i="2"/>
  <c r="G27" i="2"/>
  <c r="G28" i="2"/>
  <c r="G29" i="2"/>
  <c r="G30" i="2"/>
  <c r="G31" i="2"/>
  <c r="G32" i="2"/>
  <c r="G33" i="2"/>
  <c r="G38" i="2"/>
  <c r="G39" i="2"/>
  <c r="G40" i="2"/>
  <c r="G41" i="2"/>
  <c r="G42" i="2"/>
  <c r="G43" i="2"/>
  <c r="G44" i="2"/>
  <c r="G45" i="2"/>
  <c r="G46" i="2"/>
  <c r="G47" i="2"/>
  <c r="G48" i="2"/>
  <c r="G49" i="2"/>
  <c r="G52" i="2"/>
  <c r="G53" i="2"/>
  <c r="G54" i="2"/>
  <c r="G55" i="2"/>
  <c r="G56" i="2"/>
  <c r="G57" i="2"/>
  <c r="G58" i="2"/>
  <c r="G59" i="2"/>
  <c r="G60" i="2"/>
  <c r="G3" i="2"/>
  <c r="G4" i="2"/>
  <c r="G2" i="2"/>
  <c r="J35" i="2" l="1"/>
  <c r="J68" i="2"/>
  <c r="J62" i="2"/>
  <c r="I50" i="2"/>
  <c r="I55" i="2"/>
  <c r="I47" i="2"/>
  <c r="I38" i="2"/>
  <c r="I41" i="2"/>
  <c r="I31" i="2"/>
  <c r="I52" i="2"/>
  <c r="I58" i="2"/>
  <c r="J58" i="2" s="1"/>
  <c r="I44" i="2"/>
  <c r="I25" i="2"/>
  <c r="I28" i="2"/>
  <c r="I21" i="2"/>
  <c r="I18" i="2"/>
  <c r="I5" i="2"/>
  <c r="I10" i="2"/>
  <c r="I2" i="2"/>
  <c r="J2" i="2" l="1"/>
  <c r="J15" i="2"/>
  <c r="J28" i="2"/>
  <c r="J38" i="2"/>
  <c r="M1" i="2" l="1"/>
</calcChain>
</file>

<file path=xl/sharedStrings.xml><?xml version="1.0" encoding="utf-8"?>
<sst xmlns="http://schemas.openxmlformats.org/spreadsheetml/2006/main" count="496" uniqueCount="431">
  <si>
    <t>Détails</t>
  </si>
  <si>
    <t>Paramètres de calcul</t>
  </si>
  <si>
    <t>Valeur de l'indicateur</t>
  </si>
  <si>
    <r>
      <t>Production de déchets </t>
    </r>
    <r>
      <rPr>
        <sz val="11"/>
        <color rgb="FF808080"/>
        <rFont val="Arial"/>
        <family val="2"/>
      </rPr>
      <t>​</t>
    </r>
    <r>
      <rPr>
        <sz val="11"/>
        <color rgb="FF000000"/>
        <rFont val="Arial"/>
        <family val="2"/>
      </rPr>
      <t>en phase chantier</t>
    </r>
  </si>
  <si>
    <t>1.1 Total de déchets produits par l'opération</t>
  </si>
  <si>
    <t xml:space="preserve">Il s’agit de faire le quotient entre la masse totale de déchets produits pendant l’opération (en tonnes) et la surface de référence (en m²). Tous les déchets, au sens du Code de l’environnement , sont à considérer dans cet indicateur, les surplus de stock redirigés dans des filières de réemploi sont donc exclus.  </t>
  </si>
  <si>
    <t>Masse totale de déchets produits</t>
  </si>
  <si>
    <t>Surface de référence</t>
  </si>
  <si>
    <t>1.2 Nombre de typologies de PEM livré avec des emballages consignés réutilisables</t>
  </si>
  <si>
    <t xml:space="preserve">L’objectif est de réduire le nombre de déchets liés aux emballages des PEM lors de leur livraison, transport ou stockage.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livrés avec des emballages consignés réutilisables. </t>
  </si>
  <si>
    <t>Valorisation des déchets ​de l'opération</t>
  </si>
  <si>
    <r>
      <t>1.3 Nombre de flux triés</t>
    </r>
    <r>
      <rPr>
        <sz val="11"/>
        <color rgb="FF808080"/>
        <rFont val="Arial"/>
        <family val="2"/>
      </rPr>
      <t>​</t>
    </r>
    <r>
      <rPr>
        <sz val="11"/>
        <color rgb="FF000000"/>
        <rFont val="Arial"/>
        <family val="2"/>
      </rPr>
      <t xml:space="preserve"> sur le chantier</t>
    </r>
  </si>
  <si>
    <t>L’indicateur 1.3 repose sur le recensement du nombre de flux de matière différents qui sont triés sur le chantier. Le décret n° 2021-950 du 16 juillet 2021 a étendu l’obligation de tri à la source des déchets dits « 5 flux » à un tri « 7 flux » pour les déchets de construction et de démolition, pour les opérations ne rentrant pas dans le cadre des dérogations prévues par le décret. Les flux concernés par ce décret sont les déchets de métal, de plastique, de verre, de bois, de papier/carton, de plâtre et de fraction minérale. D’autres flux peuvent également être considérés dans cet indicateur si des recyclages spécifiques sont identifiés (moquette, isolant…). 
L’indicateur est mesuré indépendamment des éventuelles dérogations prévues dans le décret.</t>
  </si>
  <si>
    <t>1.4 Taux de déchets triés en vue d'une valorisation matière (hors remblayage)</t>
  </si>
  <si>
    <t>Afin de s’assurer que le maximum de déchets soit destiné à une valorisation matière (hors remblayage), l’indicateur 1.4 est défini par un quotient s’appuyant sur la masse de déchets triés en vue d’une valorisation matière (hors remblayage) et la masse totale de déchets produits par l'opération. La réalisation d’un suivi des déchets, notamment via un registre des déchets permettra de comptabiliser ces deux paramètres.</t>
  </si>
  <si>
    <t>Masse de déchets triées en vue d'une valorisation matière (hors remblayage)</t>
  </si>
  <si>
    <t>1.5 Taux de déclassement des déchets</t>
  </si>
  <si>
    <t>Cet indicateur permet de refléter la bonne réalisation du tri sur le chantier. Il est construit à partir du quotient de la masse de déchets déclassés par rapport à la masse de déchets triés en vue d'une valorisation matière (hors remblayage). Ces deux paramètres sont facilement comptabilisables à partir d’un suivi des déchets.</t>
  </si>
  <si>
    <t>Masse de déchets déclassés</t>
  </si>
  <si>
    <t>Masse de déchets triés en vue d'une valorisation matière (hors remblayage)</t>
  </si>
  <si>
    <r>
      <t xml:space="preserve">1.6 Taux de valorisation </t>
    </r>
    <r>
      <rPr>
        <sz val="11"/>
        <rFont val="Arial"/>
        <family val="2"/>
      </rPr>
      <t xml:space="preserve">matière (hors remblayage) ​final </t>
    </r>
  </si>
  <si>
    <t xml:space="preserve">L’objectif de l’indicateur 1.6 est de calculer le taux de valorisation matière (hors remblayage) final de l’opération. Ce taux de valorisation se calcule à partir des taux de valorisation matière propres à chaque flux et chaque organisme de traitement à qui la masse de déchets est transmise. </t>
  </si>
  <si>
    <t>1.7 Taux d'enfouissement final</t>
  </si>
  <si>
    <t>L’indicateur 1.7 est proposé dans l’objectif de minimiser l’enfouissement des déchets produits par l’opération. Le taux d’enfouissement final se calcule à partir du quotient entre la masse totale de déchets destinés à l’enfouissement et la masse totale de déchets produits par l’opération.</t>
  </si>
  <si>
    <t>Masse totale de déchets destinés à l'enfouissement</t>
  </si>
  <si>
    <t>Intégration de PEM issus du réemploi</t>
  </si>
  <si>
    <t>1.8 Nombre de typologies de PEM issus du réemploi</t>
  </si>
  <si>
    <t xml:space="preserve">L’objectif est de recenser le nombre de typologie de PEM issus du réemploi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issus du réemploi. </t>
  </si>
  <si>
    <r>
      <t>1.9 Volume financier</t>
    </r>
    <r>
      <rPr>
        <sz val="11"/>
        <color rgb="FF808080"/>
        <rFont val="Arial"/>
        <family val="2"/>
      </rPr>
      <t>​</t>
    </r>
    <r>
      <rPr>
        <sz val="11"/>
        <color rgb="FF000000"/>
        <rFont val="Arial"/>
        <family val="2"/>
      </rPr>
      <t xml:space="preserve"> représenté par les PEM issus du réemploi</t>
    </r>
  </si>
  <si>
    <t>Examiner un tel volume financier permet de s’assurer de la véritable démarche d’intégration de PEM issus du réemploi dans l’opération. Il s’agit ici de calculer le quotient du coût total que représente les fournitures de PEM issus de réemploi par rapport au coût total du marché de travaux. Le marché de travaux considéré ici, correspond uniquement à la construction du bâtiment.</t>
  </si>
  <si>
    <t>Coût total fournitures de réemploi</t>
  </si>
  <si>
    <t>Coût total marché de travaux</t>
  </si>
  <si>
    <t>Intégration de PEM intégrant de la matière recyclée*</t>
  </si>
  <si>
    <t>1.10 Nombre de typologies de PEM en matière recyclée*</t>
  </si>
  <si>
    <t xml:space="preserve">L’objectif est de recenser le nombre de typologie de PEM intégrant de la matière recyclée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intégrant de la matière recyclée. </t>
  </si>
  <si>
    <r>
      <t>1.11 Volume financier</t>
    </r>
    <r>
      <rPr>
        <sz val="11"/>
        <color rgb="FF808080"/>
        <rFont val="Arial"/>
        <family val="2"/>
      </rPr>
      <t>​</t>
    </r>
    <r>
      <rPr>
        <sz val="11"/>
        <color rgb="FF000000"/>
        <rFont val="Arial"/>
        <family val="2"/>
      </rPr>
      <t xml:space="preserve"> représenté par les PEM intégrant de la matière recyclée*</t>
    </r>
  </si>
  <si>
    <t>Examiner un tel volume financier permet de s’assurer de la véritable démarche d’intégration de PEM intégrant de la matière recyclée dans l’opération. Il s’agit ici de calculer le quotient du coût total que représente les fournitures de PEM intégrant de la matière recyclée par rapport au coût total du marché de travaux. Le marché de travaux considéré ici, correspond uniquement à la construction du bâtiment.</t>
  </si>
  <si>
    <t>Coût total fournitures intégrant de la matière recyclée</t>
  </si>
  <si>
    <t>Intégration de PEM intégrant de la matière biosourcée**</t>
  </si>
  <si>
    <t>1.12 Nombre de typologies de PEM intégrant de la matière biosourcée**</t>
  </si>
  <si>
    <t xml:space="preserve">L’objectif est de recenser le nombre de typologie de PEM intégrant de la matière biosourcée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intégrant de la matière biosourcée. </t>
  </si>
  <si>
    <r>
      <t>1.13 Volume financier</t>
    </r>
    <r>
      <rPr>
        <sz val="11"/>
        <color rgb="FF808080"/>
        <rFont val="Arial"/>
        <family val="2"/>
      </rPr>
      <t>​</t>
    </r>
    <r>
      <rPr>
        <sz val="11"/>
        <color rgb="FF000000"/>
        <rFont val="Arial"/>
        <family val="2"/>
      </rPr>
      <t xml:space="preserve"> représenté par les PEM intégrant de la matière biosourcée**</t>
    </r>
  </si>
  <si>
    <t>Examiner un tel volume financier permet de s’assurer de la véritable démarche d’intégration de PEM intégrant de la matière biosourcée dans l’opération. Il s’agit ici de calculer le quotient du coût total que représente les fournitures de PEM intégrant de la matière biosourcée par rapport au coût total du marché de travaux. Le marché de travaux considéré ici, correspond uniquement à la construction du bâtiment.</t>
  </si>
  <si>
    <t>Coût total fournitures intégrant de la matière biosourcée</t>
  </si>
  <si>
    <t>1.14 Taux de matière recyclée mise en œuvre dans le béton</t>
  </si>
  <si>
    <t xml:space="preserve">Le taux de matière recyclée mise en œuvre dans le béton se calcule par le quotient de la masse totale de matière recyclée intégrée dans les différents bétons de l’opération par rapport à la masse totale que représente ces différents bétons. </t>
  </si>
  <si>
    <r>
      <t>* Dans le cadre de ce référentiel, un PEM (hors béton et métaux pour lesquels un traitement spécifique est prévu) intégrant de la matière recyclée peut être comptabilisé lorsque cette matière représente plus de 15% du PEM (% en masse). Les matières recyclées incorporées dans le PEM peuvent être constituées de matériaux pré et/ou post consommateur, avec un taux de matériaux post-consommateur strictement supérieur à 0%. 
Dans le cas des PEM en béton intégrant de la matière recyclée, ces derniers sont comptabilisés lorsque la matière recyclée représente X% du PEM, où X correspond au pourcentage maximum de remplacement de gravillons en fonction de la classe d’exposition du béton tels que définis dans la norme NF EN 206+A2 « Béton – Spécification, performances, production et conformité ». Les bétons, dont les classes d’exposition indiquent X=0, ne pourront être comptabilisés.
Dans le cas de PEM métalliques intégrant de la matière recyclée, ces derniers sont comptabilisés lorsque la matière recyclée représente plus de 95% du PEM (ou 95% des composants métalliques dans le cas d’un PEM multi-matériaux, le reste devant répondre aux critères généraux).</t>
    </r>
    <r>
      <rPr>
        <i/>
        <sz val="10"/>
        <rFont val="Barlow"/>
        <family val="2"/>
        <scheme val="minor"/>
      </rPr>
      <t xml:space="preserve">
**Dans le cadre de ce référentiel, un PEM intégrant de la matière biosourcée peut être comptabilisé lorsque cette matière représente plus de X% du PEM. Ce pourcentage seuil est défini par famille de produits et correspond au pourcentage massique minimum tels que définis dans l’Annexe 1 du référentiel Label Produit Biosourcé.</t>
    </r>
  </si>
  <si>
    <t>ANNEXE
Recensement du nombre de typologie</t>
  </si>
  <si>
    <t>Cette annexe répertorie les niveaux 2 et 3 de la nomenclature INIES, et permet de recenser plus facilement les typologies de PEM pour les indicateurs du levier 1 concernant ceux :
- livrés avec des emballages consignés réutilisables ;
- issus du réemploi ; 
- intégrant de la matière recyclée ; 
- intégrant de la matière biosourcée.</t>
  </si>
  <si>
    <t>Nomenclature (niveau 2)</t>
  </si>
  <si>
    <t>Nomenclature (niveau 3)</t>
  </si>
  <si>
    <t>Typologie dont des PEM sont livrés avec des emballages consignés réutilisables</t>
  </si>
  <si>
    <t>Typologie dont des PEM sont issus du réemploi</t>
  </si>
  <si>
    <t>Typologie dont des PEM intègrent de la matière recyclée</t>
  </si>
  <si>
    <t>Typologie dont des PEM intègrent de la matière biosourcée</t>
  </si>
  <si>
    <t>Voirie / réseaux divers (y compris réseaux intérieurs) et aménagements extérieurs de la parcelle</t>
  </si>
  <si>
    <t>Cuves et réservoirs</t>
  </si>
  <si>
    <t>Réseaux d'évacuation et d'assainissement (eaux pluviales et eaux usées)</t>
  </si>
  <si>
    <t>Réseaux d'adduction d'eau (intérieur et extérieur)</t>
  </si>
  <si>
    <t>Réseaux d'adduction du gaz</t>
  </si>
  <si>
    <t>Système de drainage</t>
  </si>
  <si>
    <t>Revêtements de voirie</t>
  </si>
  <si>
    <t>Clôtures</t>
  </si>
  <si>
    <t>Gaines / fourreaux</t>
  </si>
  <si>
    <t>Espace vert</t>
  </si>
  <si>
    <t>Remblais</t>
  </si>
  <si>
    <t>Eléments de voirie</t>
  </si>
  <si>
    <t>Chambres d’accès ou de tirage</t>
  </si>
  <si>
    <t>Mats et poteaux de voirie (sans luminaire)</t>
  </si>
  <si>
    <t>Divers</t>
  </si>
  <si>
    <t>Structure / maçonnerie / gros œuvre / charpente</t>
  </si>
  <si>
    <t>Boisseaux et conduits de fumisterie</t>
  </si>
  <si>
    <t>Chapes / chapes flottantes</t>
  </si>
  <si>
    <t>Charpentes</t>
  </si>
  <si>
    <t>Contreventements</t>
  </si>
  <si>
    <t>Dalles et prédalles</t>
  </si>
  <si>
    <t>Eléments porteurs horizontaux (poutres / poutrelles / entrevous / hourdis / linteaux)</t>
  </si>
  <si>
    <t xml:space="preserve">Eléments porteurs verticaux (poteaux / colonnes / piliers) </t>
  </si>
  <si>
    <t>Escaliers (intérieur et extérieur)</t>
  </si>
  <si>
    <t xml:space="preserve">Fondations </t>
  </si>
  <si>
    <t>Petits éléments de maçonnerie</t>
  </si>
  <si>
    <t>Planchers</t>
  </si>
  <si>
    <t>Murs (éléments architecturaux)</t>
  </si>
  <si>
    <t>Armatures et treillis soudés</t>
  </si>
  <si>
    <t>Fibres de renforcement</t>
  </si>
  <si>
    <t>Planchers techniques</t>
  </si>
  <si>
    <t>Façades</t>
  </si>
  <si>
    <t>Bardages (vêture / vêtage / parement)</t>
  </si>
  <si>
    <t>Murs rideaux et verrières</t>
  </si>
  <si>
    <t>Revêtements extérieurs des façades compris les Systèmes Composites d’Isolation Thermique Extérieure</t>
  </si>
  <si>
    <t>Membranes pour façades légères</t>
  </si>
  <si>
    <t>Eléments de fixation et accessoires de pose</t>
  </si>
  <si>
    <t>Couverture / étanchéité</t>
  </si>
  <si>
    <t>Eléments de couverture en grands éléments</t>
  </si>
  <si>
    <t>Eléments de couverture en petits éléments</t>
  </si>
  <si>
    <t>Produits d'étanchéité et d'imperméabilisation pour murs enterrés</t>
  </si>
  <si>
    <t xml:space="preserve">Produits pour étanchéité de toiture </t>
  </si>
  <si>
    <t>Eléments de toiture végétalisée</t>
  </si>
  <si>
    <t>Menuiseries intérieures et extérieures / fermetures</t>
  </si>
  <si>
    <t>Fenêtres / portes fenêtres</t>
  </si>
  <si>
    <t>Gardes corps</t>
  </si>
  <si>
    <t>Portes (intérieur / extérieur / portail…)</t>
  </si>
  <si>
    <t>Volets / volets roulants / persiennes / stores / brise-soleil</t>
  </si>
  <si>
    <t>Boites aux lettres</t>
  </si>
  <si>
    <t>Rayonnage placard</t>
  </si>
  <si>
    <t>Coffres volets roulants</t>
  </si>
  <si>
    <t xml:space="preserve">Fenêtres de toit </t>
  </si>
  <si>
    <t>Isolation</t>
  </si>
  <si>
    <t>Caissons chevronnés / panneaux de toiture</t>
  </si>
  <si>
    <t>Complexes de doublage</t>
  </si>
  <si>
    <t>Compléments d'isolation</t>
  </si>
  <si>
    <t>Entrevous / hourdis isolants</t>
  </si>
  <si>
    <t>Isolants thermiques et acoustiques pour murs (ITI)</t>
  </si>
  <si>
    <t>Isolants thermiques et acoustiques pour combles</t>
  </si>
  <si>
    <t>Isolants thermiques et acoustiques en vrac</t>
  </si>
  <si>
    <t>Isolants thermiques et acoustiques pour toitures terrasses</t>
  </si>
  <si>
    <t>Isolants thermiques et acoustiques sous chape</t>
  </si>
  <si>
    <t>Isolation répartie non porteuse</t>
  </si>
  <si>
    <t>Isolants thermiques et acoustiques pour murs (ITE)</t>
  </si>
  <si>
    <t>Isolants acoustiques pour cloisons</t>
  </si>
  <si>
    <t>Isolation thermique et acoustique des tuyaux/conduits/équipements</t>
  </si>
  <si>
    <t xml:space="preserve">Isolation/protection incendie </t>
  </si>
  <si>
    <t xml:space="preserve">Rupteurs de ponts thermique </t>
  </si>
  <si>
    <t>Membranes/pare-vapeur</t>
  </si>
  <si>
    <t>Isolants thermiques et acoustiques sous dalles</t>
  </si>
  <si>
    <t xml:space="preserve">Isolation sous dallage et sous fondation radier </t>
  </si>
  <si>
    <t>Système pour murs (ITI)</t>
  </si>
  <si>
    <t>Système pour combles</t>
  </si>
  <si>
    <t>Système pour cloisons</t>
  </si>
  <si>
    <t xml:space="preserve">Système pour plafonds </t>
  </si>
  <si>
    <t>Système d’ITE</t>
  </si>
  <si>
    <t>Isolant en sous-face de plancher avec parement</t>
  </si>
  <si>
    <t>Cloisonnement / plafonds-suspendus</t>
  </si>
  <si>
    <t>Cloisonnement</t>
  </si>
  <si>
    <t>Plafonds suspendus / plafonds tendus</t>
  </si>
  <si>
    <t>Cloison mobile / amovible</t>
  </si>
  <si>
    <t>Rails métalliques</t>
  </si>
  <si>
    <t>Revêtements des sols et murs / peintures / produits de décoration</t>
  </si>
  <si>
    <t>Peintures, lasures et vernis, enduits de peintures (hors saturateurs)</t>
  </si>
  <si>
    <t>Plinthes / moulures</t>
  </si>
  <si>
    <t>Revêtements pour murs et plafonds</t>
  </si>
  <si>
    <t>Revêtements de sol durs</t>
  </si>
  <si>
    <t>Revêtements de sol souples</t>
  </si>
  <si>
    <t>Produits acoustiques</t>
  </si>
  <si>
    <t>Produits de préparation, de traitement et de mise en œuvre</t>
  </si>
  <si>
    <t>Colles pour charpente</t>
  </si>
  <si>
    <t>Réparations et assemblage</t>
  </si>
  <si>
    <t>Sols</t>
  </si>
  <si>
    <t>Mortiers pour maçonnerie</t>
  </si>
  <si>
    <t>Carrelage</t>
  </si>
  <si>
    <t>Décoration</t>
  </si>
  <si>
    <t>Mastics et mousses polyuréthannes</t>
  </si>
  <si>
    <t>Chimie du bâtiment</t>
  </si>
  <si>
    <t>Produits pour béton</t>
  </si>
  <si>
    <t>Résines synthétiques</t>
  </si>
  <si>
    <t>Saturateurs</t>
  </si>
  <si>
    <t>Equipements sanitaires et salle d'eau</t>
  </si>
  <si>
    <t>Robinetterie et colonnes de douche</t>
  </si>
  <si>
    <t>Baignoire</t>
  </si>
  <si>
    <t>Receveur de douche</t>
  </si>
  <si>
    <t>Évier</t>
  </si>
  <si>
    <t>Lavabo</t>
  </si>
  <si>
    <t>WC - Toilette - Cuvette</t>
  </si>
  <si>
    <t>Plan vasque</t>
  </si>
  <si>
    <t>Appareillage d'installation pour les réseaux d'énergie électrique et de communication (≤ 63 Ampères)</t>
  </si>
  <si>
    <t>Appareillage mural</t>
  </si>
  <si>
    <t>Appareillage modulaire destiné aux enveloppes</t>
  </si>
  <si>
    <t>Domotique et systèmes communicants</t>
  </si>
  <si>
    <t>Enveloppes</t>
  </si>
  <si>
    <t>Solutions de cheminement des câbles</t>
  </si>
  <si>
    <t>Motorisation de protections mobiles et portails /portes</t>
  </si>
  <si>
    <t>Autres</t>
  </si>
  <si>
    <t>Fils et câbles</t>
  </si>
  <si>
    <t>Réseaux d’énergie</t>
  </si>
  <si>
    <t>Transfert d’énergie et de données à l’intérieur du bâtiment</t>
  </si>
  <si>
    <t>Autres fils et câbles</t>
  </si>
  <si>
    <t>Système embarqué</t>
  </si>
  <si>
    <t>Application industrielle</t>
  </si>
  <si>
    <t>Sécurité des personnes et contrôle d'accès</t>
  </si>
  <si>
    <t>Détection et contrôle d’accès</t>
  </si>
  <si>
    <t>Vidéo-surveillance</t>
  </si>
  <si>
    <t>Sécurité du bâtiment</t>
  </si>
  <si>
    <t>Système d’éclairage de sécurité</t>
  </si>
  <si>
    <t>Système de sécurité incendie</t>
  </si>
  <si>
    <t>Equipements de génie climatique</t>
  </si>
  <si>
    <t>Ventilation et/ou chauffage et/ou rafraîchissement et/ou production d’eau chaude sanitaire</t>
  </si>
  <si>
    <t>Chauffage et/ou rafraîchissement et/ou production d’eau chaude sanitaire</t>
  </si>
  <si>
    <t>Production d’eau chaude sanitaire</t>
  </si>
  <si>
    <t>Emetteurs à eau</t>
  </si>
  <si>
    <t>Unités de confort</t>
  </si>
  <si>
    <t>Conduits et accessoires de réseaux</t>
  </si>
  <si>
    <t>Diffusion d’air</t>
  </si>
  <si>
    <t>Traitement d’air</t>
  </si>
  <si>
    <t>Caisson de ventilation</t>
  </si>
  <si>
    <t>Production de froid</t>
  </si>
  <si>
    <t>Désenfumage</t>
  </si>
  <si>
    <t>Chauffage à énergie électrique directe à poste fixe visible</t>
  </si>
  <si>
    <t>Production locale d'énergie</t>
  </si>
  <si>
    <t>Générateur d’électricité</t>
  </si>
  <si>
    <t>Conversion et régulation</t>
  </si>
  <si>
    <t>Stockage</t>
  </si>
  <si>
    <t>Monitoring</t>
  </si>
  <si>
    <t>Matériel d’éclairage</t>
  </si>
  <si>
    <t>Matériels pour l’éclairage intérieur et leurs alimentations</t>
  </si>
  <si>
    <t>Matériels pour l’éclairage extérieur et leurs alimentations</t>
  </si>
  <si>
    <t>Infrastructures de recharge pour véhicules électriques (IRVE)</t>
  </si>
  <si>
    <t>Socles de prise</t>
  </si>
  <si>
    <t>Bornes privées ou semi-publiques</t>
  </si>
  <si>
    <t>Bornes sur pied publiques</t>
  </si>
  <si>
    <t>Prises industrielles</t>
  </si>
  <si>
    <t>Transport de personnes ou de marchandises dans le bâtiment</t>
  </si>
  <si>
    <t>Ascenseurs ou élévateurs</t>
  </si>
  <si>
    <t>Escaliers mécaniques ou trottoirs roulants</t>
  </si>
  <si>
    <t xml:space="preserve">TOTAL </t>
  </si>
  <si>
    <t>1.14 Exigences de moyens</t>
  </si>
  <si>
    <t>Exigence</t>
  </si>
  <si>
    <t>Responsabilité</t>
  </si>
  <si>
    <t>Etat</t>
  </si>
  <si>
    <t>Commentaires et précisions</t>
  </si>
  <si>
    <t>Formation/sensibilisation des opérateurs au tri sur le chantier</t>
  </si>
  <si>
    <t>Entreprises travaux </t>
  </si>
  <si>
    <r>
      <t xml:space="preserve">Mise en place d'installations de chantier réemplyées. </t>
    </r>
    <r>
      <rPr>
        <i/>
        <sz val="10"/>
        <color rgb="FF000000"/>
        <rFont val="Arial"/>
        <family val="2"/>
      </rPr>
      <t>Préciser lesquelles.</t>
    </r>
  </si>
  <si>
    <r>
      <t>Réalisation d’un SOGED</t>
    </r>
    <r>
      <rPr>
        <sz val="10"/>
        <color rgb="FF808080"/>
        <rFont val="Arial"/>
        <family val="2"/>
      </rPr>
      <t>​</t>
    </r>
  </si>
  <si>
    <t>MOE/Entreprises travaux </t>
  </si>
  <si>
    <t>Intégration du budget pour le tri des déchets dans le marché</t>
  </si>
  <si>
    <t>MOA/Entreprises travaux </t>
  </si>
  <si>
    <t>Contractualisation des objectifs d'économie circulaire</t>
  </si>
  <si>
    <t>MOA </t>
  </si>
  <si>
    <t>Intégration d’un AMO économie circulaire</t>
  </si>
  <si>
    <t>Mise en place d'un système de juste évaluation des besoins matières - Bonnes conditions de stockage</t>
  </si>
  <si>
    <t>Mise en place d'un système de juste évaluation des besoins matières - Calepinage</t>
  </si>
  <si>
    <r>
      <t>Mise en place d'un système de juste évaluation des besoins matières - Utilisation du BIM</t>
    </r>
    <r>
      <rPr>
        <sz val="10"/>
        <color theme="1"/>
        <rFont val="Barlow"/>
        <family val="2"/>
        <scheme val="minor"/>
      </rPr>
      <t>  </t>
    </r>
  </si>
  <si>
    <t>Mise en place d'un système de juste évaluation des besoins matières - Préfabrication</t>
  </si>
  <si>
    <t>Lots</t>
  </si>
  <si>
    <t>Sous-lots</t>
  </si>
  <si>
    <t>Exemples de produits du sous-lot</t>
  </si>
  <si>
    <t>Condition d’atteinte du niveau</t>
  </si>
  <si>
    <t>Le niveau obtenu est le plus haut niveau respectant le critère défini dans la colonne « Condition d’atteinte de niveau »</t>
  </si>
  <si>
    <t>Est-ce que le niveau est atteint ?
Oui/Non</t>
  </si>
  <si>
    <t>Valeur numérique de l'atteinte du niveau</t>
  </si>
  <si>
    <t>Comment les principes de démontabilité ont-ils été intégrés dans la conception du bâtiment ?  En quoi respecte-t-il le critère définis ?</t>
  </si>
  <si>
    <t>Score total du sous-lot</t>
  </si>
  <si>
    <t>Score total du lot</t>
  </si>
  <si>
    <t xml:space="preserve">Score total de de démontabilité du  bâtiment </t>
  </si>
  <si>
    <t>Lot 4 : Couverture-Etanchéité-Charpente-Zinguerie</t>
  </si>
  <si>
    <t>4.1 Toitures terrasses</t>
  </si>
  <si>
    <t>Revêtement, protection lourde, étanchéité, pare vapeur, complexe pour toiture végétalisée, etc.(hors dalle porteuse).</t>
  </si>
  <si>
    <r>
      <t xml:space="preserve">90%
</t>
    </r>
    <r>
      <rPr>
        <sz val="10"/>
        <color theme="1"/>
        <rFont val="Arial"/>
        <family val="2"/>
      </rPr>
      <t>où % = m² de toiture respectant les critères rapporté à la surface total de toiture</t>
    </r>
  </si>
  <si>
    <r>
      <t xml:space="preserve">Niveau 1 : </t>
    </r>
    <r>
      <rPr>
        <sz val="10"/>
        <color theme="1"/>
        <rFont val="Arial"/>
        <family val="2"/>
      </rPr>
      <t xml:space="preserve">Niveau 1 : La protection utilisée  est une membrane autoprotégée démontable ou une protection lourde (et ses accessoires) démontable.  </t>
    </r>
  </si>
  <si>
    <r>
      <t xml:space="preserve">Niveau 2 : </t>
    </r>
    <r>
      <rPr>
        <sz val="10"/>
        <color theme="1"/>
        <rFont val="Arial"/>
        <family val="2"/>
      </rPr>
      <t>Niveau 1 + Les membranes d'étanchéité et les isolants sont fixées par des connexions mécaniques réversibles (et sans connexions chimiques).</t>
    </r>
  </si>
  <si>
    <r>
      <t>Niveau 3</t>
    </r>
    <r>
      <rPr>
        <sz val="10"/>
        <color theme="1"/>
        <rFont val="Arial"/>
        <family val="2"/>
      </rPr>
      <t> : Niveau 2 + Les panneaux isolants sont posés en indépendance (hors pare-vapeurs</t>
    </r>
  </si>
  <si>
    <t>4.2 Toitures en pente</t>
  </si>
  <si>
    <t>Charpentes, étanchéités, éléments de couverture
(tuiles, tôles, ardoises, etc.), etc.</t>
  </si>
  <si>
    <r>
      <t xml:space="preserve">90%
</t>
    </r>
    <r>
      <rPr>
        <sz val="10"/>
        <color theme="1"/>
        <rFont val="Arial"/>
        <family val="2"/>
      </rPr>
      <t>où % = m² de toiture respectant les critères rapporté à la surface totale de toiture</t>
    </r>
    <r>
      <rPr>
        <b/>
        <sz val="10"/>
        <color theme="1"/>
        <rFont val="Arial"/>
        <family val="2"/>
      </rPr>
      <t xml:space="preserve">
</t>
    </r>
    <r>
      <rPr>
        <i/>
        <sz val="10"/>
        <color theme="1"/>
        <rFont val="Arial"/>
        <family val="2"/>
      </rPr>
      <t>Nota : Les surfaces de ce sous-lot sont à déterminer par projection verticale</t>
    </r>
  </si>
  <si>
    <r>
      <t xml:space="preserve">Niveau 1 : </t>
    </r>
    <r>
      <rPr>
        <sz val="10"/>
        <color theme="1"/>
        <rFont val="Arial"/>
        <family val="2"/>
      </rPr>
      <t>Les éléments de couverture sont fixés par des connexions mécaniques réversibles.</t>
    </r>
  </si>
  <si>
    <r>
      <t xml:space="preserve">Niveau 2 : </t>
    </r>
    <r>
      <rPr>
        <sz val="10"/>
        <color theme="1"/>
        <rFont val="Arial"/>
        <family val="2"/>
      </rPr>
      <t>Niveau 1 + Les membranes d'étanchéité sont fixées par des connexions mécaniques réversibles.</t>
    </r>
  </si>
  <si>
    <r>
      <t xml:space="preserve">Niveau 3 : </t>
    </r>
    <r>
      <rPr>
        <sz val="10"/>
        <color theme="1"/>
        <rFont val="Arial"/>
        <family val="2"/>
      </rPr>
      <t>Niveau 2 + Les panneaux isolants sont fixés mécaniquement.</t>
    </r>
  </si>
  <si>
    <t>4.3 Éléments techniques de toiture</t>
  </si>
  <si>
    <t>Cheminées, lanterneaux, désenfumages,chéneaux et descentes de gouttière, etc.</t>
  </si>
  <si>
    <r>
      <t xml:space="preserve">80%
</t>
    </r>
    <r>
      <rPr>
        <sz val="10"/>
        <color theme="1"/>
        <rFont val="Arial"/>
        <family val="2"/>
      </rPr>
      <t>où % = Nombre d'unités d’éléments respectant le critère rapporté au nombre d'unités totales</t>
    </r>
  </si>
  <si>
    <r>
      <t>Niveau 1 : </t>
    </r>
    <r>
      <rPr>
        <sz val="10"/>
        <color theme="1"/>
        <rFont val="Arial"/>
        <family val="2"/>
      </rPr>
      <t>Les connexions des unités sont accessibles.</t>
    </r>
  </si>
  <si>
    <r>
      <t xml:space="preserve">Niveau 2 : </t>
    </r>
    <r>
      <rPr>
        <sz val="10"/>
        <color theme="1"/>
        <rFont val="Arial"/>
        <family val="2"/>
      </rPr>
      <t>Niveau 1 + L’élément est fixé par des connexions mécaniques réversibles.</t>
    </r>
  </si>
  <si>
    <t>Lot 5 : Cloisonnement-Doublage-Plafonds suspendus-Menuiseries intérieures</t>
  </si>
  <si>
    <t>5.1 Cloisons et portes intérieures</t>
  </si>
  <si>
    <t>Cloisons de distribution, cloisons fixes, cloisons mobiles, cloisons amovibles, etc.</t>
  </si>
  <si>
    <r>
      <t xml:space="preserve">50%
</t>
    </r>
    <r>
      <rPr>
        <sz val="10"/>
        <color theme="1"/>
        <rFont val="Arial"/>
        <family val="2"/>
      </rPr>
      <t>où % = ml de cloisons respectant les critères rapporté au ml de cloisons totale</t>
    </r>
  </si>
  <si>
    <r>
      <t xml:space="preserve">Niveau 1 : </t>
    </r>
    <r>
      <rPr>
        <sz val="10"/>
        <color theme="1"/>
        <rFont val="Arial"/>
        <family val="2"/>
      </rPr>
      <t xml:space="preserve">La dépose de la cloison propre (sans impuretés des couches adjacentes) est possible mais implique des dommages esthétiques à l'ouvrage (murs et sols attenants).
</t>
    </r>
    <r>
      <rPr>
        <i/>
        <sz val="10"/>
        <color theme="1"/>
        <rFont val="Arial"/>
        <family val="2"/>
      </rPr>
      <t>Nota : La dépose de la cloison ne doit pas entraîner des dommages pouvant altérer la stabilité des murs et des sols concernés</t>
    </r>
  </si>
  <si>
    <r>
      <t xml:space="preserve">Niveau 2 : </t>
    </r>
    <r>
      <rPr>
        <sz val="10"/>
        <color theme="1"/>
        <rFont val="Arial"/>
        <family val="2"/>
      </rPr>
      <t>La cloison peut être déposée proprement (sans impuretés des couches adjacentes), mais la forme et la structure  de celle-ci est endommagées ou détruites</t>
    </r>
  </si>
  <si>
    <r>
      <t>Niveau 3</t>
    </r>
    <r>
      <rPr>
        <sz val="10"/>
        <color theme="1"/>
        <rFont val="Arial"/>
        <family val="2"/>
      </rPr>
      <t xml:space="preserve"> : </t>
    </r>
    <r>
      <rPr>
        <sz val="10"/>
        <color rgb="FF000000"/>
        <rFont val="Arial"/>
        <family val="2"/>
      </rPr>
      <t>La dépose de la cloison est possible en vue de son réemploi, sans endommager l’ouvrage.</t>
    </r>
  </si>
  <si>
    <t>5.2 Doublages mur, matériaux de protection, isolants et membranes</t>
  </si>
  <si>
    <t>Enduit intérieur, plaques de plâtre, matériaux de protection incendie, éléments d'isolation thermique intérieure (combles, murs, planchers, etc.), éléments d'isolation acoustique (murs, cloisons, planchers), etc.</t>
  </si>
  <si>
    <r>
      <t xml:space="preserve">50%
</t>
    </r>
    <r>
      <rPr>
        <sz val="10"/>
        <color theme="1"/>
        <rFont val="Arial"/>
        <family val="2"/>
      </rPr>
      <t>où % = m² d'éléments de doublage respectant les critères rapporté au m² d’éléments de doublage total</t>
    </r>
  </si>
  <si>
    <r>
      <t xml:space="preserve">Niveau 1 : </t>
    </r>
    <r>
      <rPr>
        <sz val="10"/>
        <color rgb="FF000000"/>
        <rFont val="Arial"/>
        <family val="2"/>
      </rPr>
      <t>La couche supérieure des doublages est démontable (</t>
    </r>
    <r>
      <rPr>
        <sz val="10"/>
        <color theme="1"/>
        <rFont val="Arial"/>
        <family val="2"/>
      </rPr>
      <t>sans impuretés des couches adjacentes</t>
    </r>
    <r>
      <rPr>
        <sz val="11"/>
        <color theme="1"/>
        <rFont val="Arial"/>
        <family val="2"/>
      </rPr>
      <t xml:space="preserve">) </t>
    </r>
    <r>
      <rPr>
        <sz val="10"/>
        <color rgb="FF000000"/>
        <rFont val="Arial"/>
        <family val="2"/>
      </rPr>
      <t>sans endommagement des murs et sols attenants</t>
    </r>
  </si>
  <si>
    <r>
      <t xml:space="preserve">Niveau 2 : </t>
    </r>
    <r>
      <rPr>
        <sz val="10"/>
        <color theme="1"/>
        <rFont val="Arial"/>
        <family val="2"/>
      </rPr>
      <t>Niveau 1 + L’isolant est fixé mécaniquement et n’est pas collé.</t>
    </r>
  </si>
  <si>
    <r>
      <t xml:space="preserve">Niveau 3 : </t>
    </r>
    <r>
      <rPr>
        <sz val="10"/>
        <color theme="1"/>
        <rFont val="Arial"/>
        <family val="2"/>
      </rPr>
      <t>Niveau 2 + L’isolant est sous la forme d’un panneau ou d’un rouleau.</t>
    </r>
  </si>
  <si>
    <t>5.3 Plafonds suspendus</t>
  </si>
  <si>
    <t>Systèmes de fixation, systèmes de suspension, plafonds tendus, etc.</t>
  </si>
  <si>
    <r>
      <t>80%</t>
    </r>
    <r>
      <rPr>
        <sz val="10"/>
        <color theme="1"/>
        <rFont val="Arial"/>
        <family val="2"/>
      </rPr>
      <t xml:space="preserve">
où % = m² de plafond respectant les critères rapporté au m² de plafond suspendu total</t>
    </r>
  </si>
  <si>
    <r>
      <t xml:space="preserve">Niveau 1 : </t>
    </r>
    <r>
      <rPr>
        <sz val="10"/>
        <color theme="1"/>
        <rFont val="Arial"/>
        <family val="2"/>
      </rPr>
      <t xml:space="preserve">La dépose propre du plafond suspendu (sans impuretés des couches adjacentes) est possible mais implique des dommages à l’ouvrage. 
</t>
    </r>
    <r>
      <rPr>
        <b/>
        <sz val="10"/>
        <color theme="1"/>
        <rFont val="Arial"/>
        <family val="2"/>
      </rPr>
      <t xml:space="preserve">
</t>
    </r>
  </si>
  <si>
    <r>
      <t xml:space="preserve">Niveau 2 : </t>
    </r>
    <r>
      <rPr>
        <sz val="10"/>
        <color theme="1"/>
        <rFont val="Arial"/>
        <family val="2"/>
      </rPr>
      <t>Le plafond est un plafond suspendu modulaire.</t>
    </r>
  </si>
  <si>
    <r>
      <t xml:space="preserve">Niveau 3 : </t>
    </r>
    <r>
      <rPr>
        <sz val="10"/>
        <color theme="1"/>
        <rFont val="Arial"/>
        <family val="2"/>
      </rPr>
      <t>Niveau 2 + Les dalles de faux-plafonds ne sont pas endommagées à la dépose.</t>
    </r>
  </si>
  <si>
    <t>5.4 Planchers surélevés</t>
  </si>
  <si>
    <t>Dalles sur plots (faux-planchers)</t>
  </si>
  <si>
    <r>
      <t xml:space="preserve">80%
</t>
    </r>
    <r>
      <rPr>
        <sz val="10"/>
        <color theme="1"/>
        <rFont val="Arial"/>
        <family val="2"/>
      </rPr>
      <t>où % = m² de plancher surélevé respectant les deux critères rapporté au m² de plancher surélevé total</t>
    </r>
  </si>
  <si>
    <r>
      <t>Niveau 1 : </t>
    </r>
    <r>
      <rPr>
        <sz val="10"/>
        <color theme="1"/>
        <rFont val="Arial"/>
        <family val="2"/>
      </rPr>
      <t>Le plancher est fixé avec des connexions mécaniques réversibles.</t>
    </r>
    <r>
      <rPr>
        <b/>
        <sz val="10"/>
        <color theme="1"/>
        <rFont val="Arial"/>
        <family val="2"/>
      </rPr>
      <t xml:space="preserve">
</t>
    </r>
    <r>
      <rPr>
        <i/>
        <sz val="10"/>
        <color theme="1"/>
        <rFont val="Arial"/>
        <family val="2"/>
      </rPr>
      <t xml:space="preserve">Note : La démontabilité de l’éventuel revêtement de sol associé au plancher est traitée dans le lot 7.1. </t>
    </r>
  </si>
  <si>
    <t>5.5 Menuiseries, Métalleries et Quincailleries</t>
  </si>
  <si>
    <t>Portes intérieures, portes palières intérieures, fenêtres intérieures, etc.</t>
  </si>
  <si>
    <r>
      <t xml:space="preserve">80%
</t>
    </r>
    <r>
      <rPr>
        <sz val="10"/>
        <color rgb="FF000000"/>
        <rFont val="Arial"/>
        <family val="2"/>
      </rPr>
      <t>où % = Nombre d’unités de bloc-porte (hors portes -coupe-feu) respectant les critères rapporté au nombre d’unités total (hors portes -coupe-feu)</t>
    </r>
  </si>
  <si>
    <r>
      <t>Niveau 1 :</t>
    </r>
    <r>
      <rPr>
        <sz val="10"/>
        <color theme="1"/>
        <rFont val="Arial"/>
        <family val="2"/>
      </rPr>
      <t> Le dégondage de la porte est réalisable sans déformation des éléments (pas de pose tunnel).</t>
    </r>
  </si>
  <si>
    <r>
      <t xml:space="preserve">Niveau 2 : </t>
    </r>
    <r>
      <rPr>
        <sz val="10"/>
        <color theme="1"/>
        <rFont val="Arial"/>
        <family val="2"/>
      </rPr>
      <t>Niveau 1 + Le bloc-porte n’est pas scellé dans la paroi.</t>
    </r>
  </si>
  <si>
    <r>
      <t xml:space="preserve">Niveau 3 : </t>
    </r>
    <r>
      <rPr>
        <sz val="10"/>
        <color theme="1"/>
        <rFont val="Arial"/>
        <family val="2"/>
      </rPr>
      <t>Niveau 2 + Les connexions mécaniques (entre la paroi et le bloc-porte) sont accessibles.</t>
    </r>
  </si>
  <si>
    <t>Lot 6 : Façades et menuiseries extérieures</t>
  </si>
  <si>
    <t>6.1 Revêtement, isolation et doublage extérieur</t>
  </si>
  <si>
    <t>Eléments d’isolation des murs par l’extérieur, enduits extérieurs, façades légères non-porteuses, bardages, parements de façade, pares-pluie, peintures, lasures, etc.</t>
  </si>
  <si>
    <r>
      <t xml:space="preserve">90%
 </t>
    </r>
    <r>
      <rPr>
        <sz val="10"/>
        <color theme="1"/>
        <rFont val="Arial"/>
        <family val="2"/>
      </rPr>
      <t>où % = m² de façade respectant les critères rapporté au m² de façade total</t>
    </r>
  </si>
  <si>
    <r>
      <t>Niveau 1 :</t>
    </r>
    <r>
      <rPr>
        <sz val="10"/>
        <color rgb="FF000000"/>
        <rFont val="Arial"/>
        <family val="2"/>
      </rPr>
      <t xml:space="preserve"> Les éléments de la façade (bardage, façades légères) sont démontables sans endommagement, sont fixés mécaniquement et avec des connexions accessibles.</t>
    </r>
  </si>
  <si>
    <r>
      <t>Niveau 2</t>
    </r>
    <r>
      <rPr>
        <sz val="10"/>
        <color rgb="FF000000"/>
        <rFont val="Arial"/>
        <family val="2"/>
      </rPr>
      <t> : Niveau 1 + L’isolant est fixé mécaniquement et non collé.</t>
    </r>
  </si>
  <si>
    <r>
      <t>Niveau 3</t>
    </r>
    <r>
      <rPr>
        <sz val="10"/>
        <color theme="1"/>
        <rFont val="Arial"/>
        <family val="2"/>
      </rPr>
      <t xml:space="preserve"> : </t>
    </r>
    <r>
      <rPr>
        <sz val="10"/>
        <color rgb="FF000000"/>
        <rFont val="Arial"/>
        <family val="2"/>
      </rPr>
      <t>Niveau 2 + L’ossature est fixée mécaniquement.</t>
    </r>
  </si>
  <si>
    <t>6.2 Portes, fenêtres, fermetures, protections solaires</t>
  </si>
  <si>
    <t>Fenêtres extérieures, portes-fenêtres, baies vitrées, volets battants, persiennes, volets roulants, stores, rideaux d’occultation, portes extérieures, portes de garage, issues de secours, etc.secours, etc.</t>
  </si>
  <si>
    <r>
      <t xml:space="preserve">80%
</t>
    </r>
    <r>
      <rPr>
        <sz val="10"/>
        <color theme="1"/>
        <rFont val="Arial"/>
        <family val="2"/>
      </rPr>
      <t>où % = Nombre d’unités respectant les critères rapporté au nombre d’unités total</t>
    </r>
  </si>
  <si>
    <r>
      <t>Niveau 1 :</t>
    </r>
    <r>
      <rPr>
        <sz val="10"/>
        <color rgb="FF000000"/>
        <rFont val="Arial"/>
        <family val="2"/>
      </rPr>
      <t xml:space="preserve"> Les éléments (fenêtres, volets) sont fixés par des connexions mécaniques réversibles et accessibles.</t>
    </r>
    <r>
      <rPr>
        <b/>
        <sz val="10"/>
        <color rgb="FF000000"/>
        <rFont val="Arial"/>
        <family val="2"/>
      </rPr>
      <t xml:space="preserve"> 
</t>
    </r>
    <r>
      <rPr>
        <i/>
        <sz val="10"/>
        <color rgb="FF000000"/>
        <rFont val="Arial"/>
        <family val="2"/>
      </rPr>
      <t>Note : la pose en applique intérieure ne permet pas l’atteinte de ce niveau</t>
    </r>
  </si>
  <si>
    <r>
      <t xml:space="preserve">Niveau 2 : </t>
    </r>
    <r>
      <rPr>
        <sz val="10"/>
        <color rgb="FF000000"/>
        <rFont val="Arial"/>
        <family val="2"/>
      </rPr>
      <t>Niveau 1 +</t>
    </r>
    <r>
      <rPr>
        <b/>
        <sz val="10"/>
        <color theme="1"/>
        <rFont val="Arial"/>
        <family val="2"/>
      </rPr>
      <t xml:space="preserve"> </t>
    </r>
    <r>
      <rPr>
        <sz val="10"/>
        <color rgb="FF000000"/>
        <rFont val="Arial"/>
        <family val="2"/>
      </rPr>
      <t>Les éléments de fermeture (volets, moteurs et coffres de volets) sont indépendants de la structure du bâtiment ou de la fenêtre (bloc-baies).</t>
    </r>
  </si>
  <si>
    <r>
      <t xml:space="preserve">Niveau 3 : </t>
    </r>
    <r>
      <rPr>
        <sz val="10"/>
        <color rgb="FF000000"/>
        <rFont val="Arial"/>
        <family val="2"/>
      </rPr>
      <t>Niveau 2 +</t>
    </r>
    <r>
      <rPr>
        <b/>
        <sz val="10"/>
        <color theme="1"/>
        <rFont val="Arial"/>
        <family val="2"/>
      </rPr>
      <t xml:space="preserve"> </t>
    </r>
    <r>
      <rPr>
        <sz val="10"/>
        <color rgb="FF000000"/>
        <rFont val="Arial"/>
        <family val="2"/>
      </rPr>
      <t xml:space="preserve">Le vitrage doit pouvoir facilement être démonté de sa menuiserie (éviter les vitrages collées aux ouvrants) </t>
    </r>
  </si>
  <si>
    <t>6.3 Habillages et ossatures</t>
  </si>
  <si>
    <t>Habillages des tableaux et voussures, garde-corps, claustras, grilles, et barreaux de sécurité, vérandas, serres,couvertures vitrées d’atriums, coupoles, etc.</t>
  </si>
  <si>
    <r>
      <t xml:space="preserve">50% 
</t>
    </r>
    <r>
      <rPr>
        <sz val="10"/>
        <color theme="1"/>
        <rFont val="Arial"/>
        <family val="2"/>
      </rPr>
      <t>où % = Nombre d’unités respectant le critère rapporté au nombre d’unités total</t>
    </r>
  </si>
  <si>
    <r>
      <t xml:space="preserve">Niveau 1 : </t>
    </r>
    <r>
      <rPr>
        <sz val="10"/>
        <color rgb="FF000000"/>
        <rFont val="Arial"/>
        <family val="2"/>
      </rPr>
      <t>Les éléments sont fixés par des connexions mécaniques réversibles et accessibles.</t>
    </r>
  </si>
  <si>
    <t>Lot 7 : Revêtements des sols, murs et plafonds –Chape-Produits de décorations</t>
  </si>
  <si>
    <t>7.1 Revêtement des sols</t>
  </si>
  <si>
    <t>Chapes flottantes, ragréages, sous-couches, acoustiques, revêtements de sol souples,revêtements de sol durs, revêtements de sol coulés, plinthes, barres de seuil, bandes podotactiles (accessibilité PMR), etc.</t>
  </si>
  <si>
    <r>
      <t xml:space="preserve">75% 
</t>
    </r>
    <r>
      <rPr>
        <sz val="10"/>
        <color theme="1"/>
        <rFont val="Arial"/>
        <family val="2"/>
      </rPr>
      <t>où % = m² de sol respectant le critère rapporté à la surface de référence Sref</t>
    </r>
  </si>
  <si>
    <r>
      <t xml:space="preserve">Niveau 1 : </t>
    </r>
    <r>
      <rPr>
        <sz val="10"/>
        <color rgb="FF000000"/>
        <rFont val="Arial"/>
        <family val="2"/>
      </rPr>
      <t>Le revêtement de sol est fixé en pose libre.</t>
    </r>
  </si>
  <si>
    <t>7.2 Revêtement des murs et plafonds</t>
  </si>
  <si>
    <t>Faïences murales, parements intérieurs (briquettes, lambris, etc.), revêtements de plafond (toile de verre, etc.)</t>
  </si>
  <si>
    <r>
      <t xml:space="preserve">60%
</t>
    </r>
    <r>
      <rPr>
        <sz val="10"/>
        <color theme="1"/>
        <rFont val="Arial"/>
        <family val="2"/>
      </rPr>
      <t xml:space="preserve">où % = ml de murs revêtus respectant le critère rapporté au ml de murs revêtus total </t>
    </r>
  </si>
  <si>
    <r>
      <t xml:space="preserve">Niveau 1 : </t>
    </r>
    <r>
      <rPr>
        <sz val="10"/>
        <color rgb="FF000000"/>
        <rFont val="Arial"/>
        <family val="2"/>
      </rPr>
      <t>Les revêtements des murs sont fixés mécaniquement par des connexions réversibles.</t>
    </r>
  </si>
  <si>
    <t>7.3 Éléments de décoration et revêtements des menuiseries</t>
  </si>
  <si>
    <t>Lasures, boiseries, frises, etc.</t>
  </si>
  <si>
    <r>
      <t xml:space="preserve">80%
</t>
    </r>
    <r>
      <rPr>
        <sz val="10"/>
        <color theme="1"/>
        <rFont val="Arial"/>
        <family val="2"/>
      </rPr>
      <t>où % = Nombre d’unités respectant le critère rapporté au nombre d’unités total</t>
    </r>
  </si>
  <si>
    <r>
      <t xml:space="preserve">Niveau 1 : </t>
    </r>
    <r>
      <rPr>
        <sz val="10"/>
        <color rgb="FF000000"/>
        <rFont val="Arial"/>
        <family val="2"/>
      </rPr>
      <t>Les éléments du lot sont fixés par des connexions mécaniques réversibles et accessibles afin de faciliter la dépose des éléments qu’ils recouvrent.</t>
    </r>
  </si>
  <si>
    <t>Lot 8 : CVC (Chauffage-Ventilation-Refroidissement-eau chaude sanitaire)</t>
  </si>
  <si>
    <t>8.1 Équipements de production (chaud/froid) [hors cogénération]</t>
  </si>
  <si>
    <t>Chauffage et/ou rafraîchissement et/ou production d’eau chaude sanitaire , Production et stockage d'eau chaude sanitaire, Production de froid</t>
  </si>
  <si>
    <r>
      <t xml:space="preserve">90% 
</t>
    </r>
    <r>
      <rPr>
        <sz val="10"/>
        <color theme="1"/>
        <rFont val="Arial"/>
        <family val="2"/>
      </rPr>
      <t>où % = Nombre d’unités respectant les critères rapporté au nombre d’unités total</t>
    </r>
  </si>
  <si>
    <r>
      <t>Niveau 1 :</t>
    </r>
    <r>
      <rPr>
        <sz val="10"/>
        <color theme="1"/>
        <rFont val="Arial"/>
        <family val="2"/>
      </rPr>
      <t xml:space="preserve"> </t>
    </r>
    <r>
      <rPr>
        <sz val="10"/>
        <color rgb="FF000000"/>
        <rFont val="Arial"/>
        <family val="2"/>
      </rPr>
      <t>L’équipement ainsi que son éventuel réseau est indépendant de la structure (élément non coulé dans le béton, aucun passage dans des chapes ou dans des éléments structuraux).</t>
    </r>
  </si>
  <si>
    <r>
      <t xml:space="preserve">Niveau 2 : </t>
    </r>
    <r>
      <rPr>
        <sz val="10"/>
        <color theme="1"/>
        <rFont val="Arial"/>
        <family val="2"/>
      </rPr>
      <t xml:space="preserve">Niveau 1 + L’équipement </t>
    </r>
    <r>
      <rPr>
        <sz val="10"/>
        <color rgb="FF000000"/>
        <rFont val="Arial"/>
        <family val="2"/>
      </rPr>
      <t>est fixé par des connexions mécaniques réversibles et accessibles.</t>
    </r>
  </si>
  <si>
    <r>
      <t xml:space="preserve">Niveau 3 : </t>
    </r>
    <r>
      <rPr>
        <sz val="10"/>
        <color theme="1"/>
        <rFont val="Arial"/>
        <family val="2"/>
      </rPr>
      <t>Niveau 2 + L’équipement est facilement déconnectable du réseau.</t>
    </r>
  </si>
  <si>
    <t>8.2 Systèmes de cogénération</t>
  </si>
  <si>
    <t>Cogénérateur</t>
  </si>
  <si>
    <r>
      <t xml:space="preserve">90%
</t>
    </r>
    <r>
      <rPr>
        <sz val="10"/>
        <color theme="1"/>
        <rFont val="Arial"/>
        <family val="2"/>
      </rPr>
      <t>où % = Nombre d’unités respectant les critères rapporté au nombre d’unités total</t>
    </r>
  </si>
  <si>
    <t>8. 3 Systèmes d'émission</t>
  </si>
  <si>
    <t>Émetteurs à eau chaude, Émetteurs électriques</t>
  </si>
  <si>
    <t>8.4 Traitement de l'air et éléments de désenfumage</t>
  </si>
  <si>
    <r>
      <t>Traitement d'air, Caisson de ventilation, Diffusion d'air,</t>
    </r>
    <r>
      <rPr>
        <sz val="9.5"/>
        <color theme="1"/>
        <rFont val="ArialMT"/>
      </rPr>
      <t xml:space="preserve"> </t>
    </r>
    <r>
      <rPr>
        <sz val="10"/>
        <color rgb="FF000000"/>
        <rFont val="Arial"/>
        <family val="2"/>
      </rPr>
      <t>Système de désenfumage</t>
    </r>
  </si>
  <si>
    <r>
      <t xml:space="preserve">85% 
</t>
    </r>
    <r>
      <rPr>
        <sz val="10"/>
        <color theme="1"/>
        <rFont val="Arial"/>
        <family val="2"/>
      </rPr>
      <t>où % = Nombre d’unités respectant les critères rapporté au nombre d’unités total</t>
    </r>
  </si>
  <si>
    <t>8.5 Réseaux et conduits</t>
  </si>
  <si>
    <t>Conduits de fumée, Réseau gaz intérieur, Conduits et accessoires de réseaux (pour ventilation,climatisation, chauffage)</t>
  </si>
  <si>
    <r>
      <rPr>
        <b/>
        <sz val="10"/>
        <color theme="1"/>
        <rFont val="Arial"/>
        <family val="2"/>
      </rPr>
      <t>60%</t>
    </r>
    <r>
      <rPr>
        <sz val="10"/>
        <color theme="1"/>
        <rFont val="Arial"/>
        <family val="2"/>
      </rPr>
      <t xml:space="preserve">
où % = ml de conduits respectant les critères rapporté au ml total  de conduits.</t>
    </r>
  </si>
  <si>
    <r>
      <t xml:space="preserve">Niveau 1 : </t>
    </r>
    <r>
      <rPr>
        <sz val="10"/>
        <color theme="1"/>
        <rFont val="Arial"/>
        <family val="2"/>
      </rPr>
      <t>L’élément</t>
    </r>
    <r>
      <rPr>
        <sz val="10"/>
        <color rgb="FF000000"/>
        <rFont val="Arial"/>
        <family val="2"/>
      </rPr>
      <t xml:space="preserve"> est indépendant de la structure (élément non coulé dans le béton, aucun passage dans des chapes ou dans des éléments structuraux).</t>
    </r>
  </si>
  <si>
    <r>
      <t xml:space="preserve">Niveau 2 : </t>
    </r>
    <r>
      <rPr>
        <sz val="10"/>
        <color theme="1"/>
        <rFont val="Arial"/>
        <family val="2"/>
      </rPr>
      <t>Niveau 1 + L’élément</t>
    </r>
    <r>
      <rPr>
        <sz val="10"/>
        <color rgb="FF000000"/>
        <rFont val="Arial"/>
        <family val="2"/>
      </rPr>
      <t xml:space="preserve"> est fixé par des connexions mécaniques réversibles et accessibles.</t>
    </r>
  </si>
  <si>
    <r>
      <t>8.6 Stockage</t>
    </r>
    <r>
      <rPr>
        <b/>
        <sz val="9.5"/>
        <color theme="1"/>
        <rFont val="ArialMT"/>
      </rPr>
      <t xml:space="preserve"> </t>
    </r>
  </si>
  <si>
    <t xml:space="preserve">Stockage de combustibles : cuves, citernes, silos pour stockage de combustibles solides, liquides ou gazeux ( fioul, GPL, granulés de bois, etc. ) </t>
  </si>
  <si>
    <r>
      <t>8.7</t>
    </r>
    <r>
      <rPr>
        <b/>
        <sz val="9.5"/>
        <color theme="1"/>
        <rFont val="ArialMT"/>
      </rPr>
      <t xml:space="preserve"> </t>
    </r>
    <r>
      <rPr>
        <b/>
        <sz val="9"/>
        <color rgb="FF000000"/>
        <rFont val="Arial"/>
        <family val="2"/>
      </rPr>
      <t xml:space="preserve">Fluides frigorigènes </t>
    </r>
  </si>
  <si>
    <t>Fluides frigorigènes liés aux systèmes énergétiques, non déjà inclus dans les calculs relatifs au sous-lot 8.1</t>
  </si>
  <si>
    <t>Lot 9 : Installations sanitaires</t>
  </si>
  <si>
    <t>9.1 Éléments sanitaires et robinetterie</t>
  </si>
  <si>
    <t>Toilettes  urinoirs, bidets, Receveurs de douches, baignoires, Lavabos, éviers, fontaines à eau, Robinetterie, boutons poussoirs, systèmes économiseurs d'eau, Habillage des douches et baignoires, produits d'étanchéité, meubles fixes, miroiterie</t>
  </si>
  <si>
    <r>
      <t xml:space="preserve">Niveau 3 : </t>
    </r>
    <r>
      <rPr>
        <sz val="10"/>
        <color theme="1"/>
        <rFont val="Arial"/>
        <family val="2"/>
      </rPr>
      <t>Niveau 2 + L’élément est facilement déconnectable du réseau.</t>
    </r>
  </si>
  <si>
    <t>9.2 Canalisations, réseaux et systèmes, de traitement</t>
  </si>
  <si>
    <t>Réseau intérieur eau chaude sanitaire et eau froide, calorifugeage éventuel, Réseau intérieur alimenté en eaux pluviales, Canalisations d'évacuation des eaux usées et eaux vannes, Installation de traitement des eaux destinées à la consommation humaine</t>
  </si>
  <si>
    <r>
      <t xml:space="preserve">60%
</t>
    </r>
    <r>
      <rPr>
        <sz val="10"/>
        <color theme="1"/>
        <rFont val="Arial"/>
        <family val="2"/>
      </rPr>
      <t>où % = ml de canalisations et de conduits respectant les critères rapporté au ml total de canalisations et de conduits.</t>
    </r>
  </si>
  <si>
    <t>Lot 10 : Réseaux d’énergie (courant fort)</t>
  </si>
  <si>
    <t>10.1 Réseaux électriques</t>
  </si>
  <si>
    <r>
      <t>Fils et câbles électriques,</t>
    </r>
    <r>
      <rPr>
        <sz val="11"/>
        <color theme="1"/>
        <rFont val="Arial"/>
        <family val="2"/>
      </rPr>
      <t xml:space="preserve"> </t>
    </r>
    <r>
      <rPr>
        <sz val="10"/>
        <color theme="1"/>
        <rFont val="Arial"/>
        <family val="2"/>
      </rPr>
      <t>Solutions pour cheminement des câble, Réseaux basse tension dédiés à l'éclairage.</t>
    </r>
  </si>
  <si>
    <r>
      <t xml:space="preserve">70%
</t>
    </r>
    <r>
      <rPr>
        <sz val="10"/>
        <color theme="1"/>
        <rFont val="Arial"/>
        <family val="2"/>
      </rPr>
      <t>où % = ml de  réseau de câble respectant le critère rapporté au ml de chemin de câbles total</t>
    </r>
  </si>
  <si>
    <r>
      <t xml:space="preserve">Niveau 1 : </t>
    </r>
    <r>
      <rPr>
        <sz val="10"/>
        <color rgb="FF000000"/>
        <rFont val="Arial"/>
        <family val="2"/>
      </rPr>
      <t>Le</t>
    </r>
    <r>
      <rPr>
        <b/>
        <sz val="10"/>
        <color rgb="FF000000"/>
        <rFont val="Arial"/>
        <family val="2"/>
      </rPr>
      <t xml:space="preserve"> </t>
    </r>
    <r>
      <rPr>
        <sz val="10"/>
        <color rgb="FF000000"/>
        <rFont val="Arial"/>
        <family val="2"/>
      </rPr>
      <t>réseau de câbles (y compris chemins de câbles)est    fixé mécaniquement et de manière indépendante par des connexions réversibles. Ces connexions sont accessibles pour faciliter la dépose du produit.</t>
    </r>
  </si>
  <si>
    <t>10.2 Ensemble de dispositifs pour la sécurité</t>
  </si>
  <si>
    <t>Paratonnerre, Prise de terre et mises à la terre</t>
  </si>
  <si>
    <r>
      <t xml:space="preserve">Niveau 1 : </t>
    </r>
    <r>
      <rPr>
        <sz val="10"/>
        <color rgb="FF000000"/>
        <rFont val="Arial"/>
        <family val="2"/>
      </rPr>
      <t>L’équipement est fixé mécaniquement et de manière indépendante par des connexions réversibles. Ces connexions sont accessibles pour faciliter la dépose du produit.</t>
    </r>
  </si>
  <si>
    <t>10.3 Éclairage intérieur</t>
  </si>
  <si>
    <t>Éclairage intérieur général, Éclairage intérieur secondaire, d’ambiance et d'appoint</t>
  </si>
  <si>
    <t>10.4 Éclairage extérieur sur le bâtiment</t>
  </si>
  <si>
    <t>Éclairage d'extérieur général, Éclairage d'extérieur architectural et décoratif</t>
  </si>
  <si>
    <r>
      <t xml:space="preserve">Niveau 1 : </t>
    </r>
    <r>
      <rPr>
        <sz val="10"/>
        <color rgb="FF000000"/>
        <rFont val="Arial"/>
        <family val="2"/>
      </rPr>
      <t>L’équipement est fixé mécaniquement et de manière indépendante par des connexions réversibles. Ces connexions sont accessibles pour faciliter la dépose du produit. </t>
    </r>
  </si>
  <si>
    <t>10.5 Systèmes d’automatisation et de contrôle</t>
  </si>
  <si>
    <t>Équipements pour la gestion d’énergie (éclairage, chauffage, ECS, stores et volets / GTC et GTB)</t>
  </si>
  <si>
    <t>10.6 Tableaux et appareillages</t>
  </si>
  <si>
    <t>Transformateur électrique</t>
  </si>
  <si>
    <r>
      <t xml:space="preserve">80% 
</t>
    </r>
    <r>
      <rPr>
        <sz val="10"/>
        <color theme="1"/>
        <rFont val="Arial"/>
        <family val="2"/>
      </rPr>
      <t>où % = Nombre d’unités respectant le critère rapporté au nombre d’unités total</t>
    </r>
  </si>
  <si>
    <t>Lot 11 :Réseaux de communication (courant faible)</t>
  </si>
  <si>
    <t>11.1 Réseaux électriques et de communications</t>
  </si>
  <si>
    <t>Fils et câbles de télécommunications, Solutions pour cheminement des câbles</t>
  </si>
  <si>
    <r>
      <rPr>
        <b/>
        <sz val="10"/>
        <color theme="1"/>
        <rFont val="Arial"/>
        <family val="2"/>
      </rPr>
      <t>80%</t>
    </r>
    <r>
      <rPr>
        <sz val="10"/>
        <color theme="1"/>
        <rFont val="Arial"/>
        <family val="2"/>
      </rPr>
      <t xml:space="preserve">
Où % =</t>
    </r>
    <r>
      <rPr>
        <sz val="10"/>
        <color rgb="FF000000"/>
        <rFont val="Arial"/>
        <family val="2"/>
      </rPr>
      <t xml:space="preserve"> </t>
    </r>
    <r>
      <rPr>
        <sz val="10"/>
        <color theme="1"/>
        <rFont val="Arial"/>
        <family val="2"/>
      </rPr>
      <t>ml de  câbles/fils respectant le critère rapporté au ml de fils/câbles total</t>
    </r>
  </si>
  <si>
    <r>
      <t xml:space="preserve">Niveau 1 : </t>
    </r>
    <r>
      <rPr>
        <sz val="10"/>
        <color rgb="FF000000"/>
        <rFont val="Arial"/>
        <family val="2"/>
      </rPr>
      <t>L'élément est fixé mécaniquement et de manière indépendante par des connexions réversibles. Ces connexions sont accessibles pour faciliter la dépose du produit.</t>
    </r>
  </si>
  <si>
    <t>11.2 Systèmes de sécurité (personnes et bien)</t>
  </si>
  <si>
    <t>Système de détection d'intrusion, Système de contrôle d’accès, Système de vidéosurveillance, Système d’éclairage de sécurité, Système de sécurité incendie</t>
  </si>
  <si>
    <r>
      <rPr>
        <b/>
        <sz val="10"/>
        <color theme="1"/>
        <rFont val="Arial"/>
        <family val="2"/>
      </rPr>
      <t>90%</t>
    </r>
    <r>
      <rPr>
        <sz val="10"/>
        <color theme="1"/>
        <rFont val="Arial"/>
        <family val="2"/>
      </rPr>
      <t xml:space="preserve">
où % = Nombre d’unités respectant le critère rapporté au nombre d’unités total</t>
    </r>
  </si>
  <si>
    <t>11.3 Installations techniques et appareillages</t>
  </si>
  <si>
    <t>Installations et appareillages pour réseaux de communication (téléphone, informatique, internet…) filaires ou sans fil</t>
  </si>
  <si>
    <r>
      <t xml:space="preserve">90%
</t>
    </r>
    <r>
      <rPr>
        <sz val="10"/>
        <color theme="1"/>
        <rFont val="Arial"/>
        <family val="2"/>
      </rPr>
      <t>où % = Nombre d’unités respectant le critère rapporté au nombre d’unités total</t>
    </r>
  </si>
  <si>
    <t>Lot 12 :  Appareils élévateurs et autres équipements de transport intérieur</t>
  </si>
  <si>
    <t>12. Appareils élévateurs et autres équipements de transport intérieur</t>
  </si>
  <si>
    <t>Ascenseurs, monte-charges, Escaliers mécaniques, Nacelles de nettoyage</t>
  </si>
  <si>
    <r>
      <t xml:space="preserve">90% 
</t>
    </r>
    <r>
      <rPr>
        <sz val="10"/>
        <color theme="1"/>
        <rFont val="Arial"/>
        <family val="2"/>
      </rPr>
      <t>où % = Nombre d’unités respectant le critère rapporté au nombre d’unités total</t>
    </r>
  </si>
  <si>
    <t xml:space="preserve">Lot 13 : Equipements de production locale d’électricité </t>
  </si>
  <si>
    <t xml:space="preserve">13. Équipements de production locale d’électricité </t>
  </si>
  <si>
    <t>Installation associée au bâtiment, dédiée à la production d’électricité</t>
  </si>
  <si>
    <r>
      <t xml:space="preserve">90%
</t>
    </r>
    <r>
      <rPr>
        <sz val="10"/>
        <color theme="1"/>
        <rFont val="Arial"/>
        <family val="2"/>
      </rPr>
      <t xml:space="preserve">où % = Nombre d’unités respectant le critère rapporté au nombre d’unités total
</t>
    </r>
  </si>
  <si>
    <t>Réponses techniques</t>
  </si>
  <si>
    <t>Précisions sur les réponses techniques mises en œuvre</t>
  </si>
  <si>
    <t>Prise en compte des règlementations liées aux autres usages envisagés</t>
  </si>
  <si>
    <t>Tout</t>
  </si>
  <si>
    <t>Dimensionnement de la structure et des fondations pour supporter d’éventuelles surcharges</t>
  </si>
  <si>
    <t>Extension (verticale/horizontale)</t>
  </si>
  <si>
    <t>Structure démontable/modulable</t>
  </si>
  <si>
    <t>Réversibilité, changement de destination unique</t>
  </si>
  <si>
    <t>Conception d’une trame structurelle adaptée aux différents scénarios identifiés</t>
  </si>
  <si>
    <t>Réversibilité, changement de destination unique, extension horizontale</t>
  </si>
  <si>
    <t>Conception de l’ouvrage avec une hauteur sous plafond adaptée aux différents scénarios identifiés</t>
  </si>
  <si>
    <t>Conception d’une trame de façade et positionnement des ouvrants adaptés aux différents scénarios identifiés</t>
  </si>
  <si>
    <t>Mise en œuvre d’éléments de second œuvre démontables ou modulables</t>
  </si>
  <si>
    <t>Chronotopie (polyvalence, flexibilité, modularité...)</t>
  </si>
  <si>
    <t>Conception des réseaux hydrauliques et électriques pour les différents scénarios identifiés</t>
  </si>
  <si>
    <t>Extension (verticale/horizontale), réversibilité, changement de destination unique</t>
  </si>
  <si>
    <t>Autres dispositions</t>
  </si>
  <si>
    <t>4.1 Taux de matière secondaire (%)</t>
  </si>
  <si>
    <t>4.2 Taux de matière réemployée/réutilisée (%)</t>
  </si>
  <si>
    <t>4.3 Taux de matière biosourcée (%)</t>
  </si>
  <si>
    <t>4.4 Taux de matière destinée au réemploi ou à la réutilisation (%)</t>
  </si>
  <si>
    <t>4.5 Taux de matière destinée au recyclage (%)</t>
  </si>
  <si>
    <t>Bâtiment</t>
  </si>
  <si>
    <t>Lot 1</t>
  </si>
  <si>
    <t>Lot 2</t>
  </si>
  <si>
    <t>Lot 3</t>
  </si>
  <si>
    <t>Lot 4</t>
  </si>
  <si>
    <t>Lot 5</t>
  </si>
  <si>
    <t>Lot 6</t>
  </si>
  <si>
    <t>Lot 7</t>
  </si>
  <si>
    <t>Lot 8</t>
  </si>
  <si>
    <t>Lot 9</t>
  </si>
  <si>
    <t>Lot 10</t>
  </si>
  <si>
    <t>Lot 11</t>
  </si>
  <si>
    <t>Lot 12</t>
  </si>
  <si>
    <t>Lot 13</t>
  </si>
  <si>
    <r>
      <t xml:space="preserve">Cadre commun de référence Economie Circulaire de CAP 2030
</t>
    </r>
    <r>
      <rPr>
        <sz val="18"/>
        <color theme="0" tint="-0.499984740745262"/>
        <rFont val="Barlow"/>
      </rPr>
      <t>Juin 2024</t>
    </r>
    <r>
      <rPr>
        <sz val="18"/>
        <color theme="1"/>
        <rFont val="Barlow"/>
      </rPr>
      <t xml:space="preserve">
Formulaire d'aide à la collecte des indicateurs
</t>
    </r>
    <r>
      <rPr>
        <sz val="10"/>
        <color theme="1"/>
        <rFont val="Barlow"/>
      </rPr>
      <t>Des onglets sont déclinés par levier afin de permettre la collecte des différents indicateurs et les descriptions succinctes des justifications.</t>
    </r>
  </si>
  <si>
    <r>
      <t>Gestion des déchets en phase chantier</t>
    </r>
    <r>
      <rPr>
        <sz val="11"/>
        <color theme="7"/>
        <rFont val="Arial"/>
        <family val="2"/>
      </rPr>
      <t>​</t>
    </r>
  </si>
  <si>
    <t>Thématique​</t>
  </si>
  <si>
    <t>Indicateur​</t>
  </si>
  <si>
    <r>
      <rPr>
        <b/>
        <sz val="11"/>
        <color theme="7"/>
        <rFont val="Arial"/>
        <family val="2"/>
      </rPr>
      <t>Intégration de PEM issus de l’économie circulaire</t>
    </r>
    <r>
      <rPr>
        <sz val="11"/>
        <color theme="7"/>
        <rFont val="Arial"/>
        <family val="2"/>
      </rPr>
      <t>​</t>
    </r>
  </si>
  <si>
    <r>
      <t xml:space="preserve">Scénario d’évolutivité concerné
</t>
    </r>
    <r>
      <rPr>
        <i/>
        <sz val="11"/>
        <color theme="0"/>
        <rFont val="Arial"/>
        <family val="2"/>
      </rPr>
      <t>(non exhaustif)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</si>
</sst>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Barlow"/>
      <family val="2"/>
      <scheme val="minor"/>
    </font>
    <font>
      <u/>
      <sz val="11"/>
      <color theme="10"/>
      <name val="Barlow"/>
      <family val="2"/>
      <scheme val="minor"/>
    </font>
    <font>
      <b/>
      <sz val="11"/>
      <color theme="1"/>
      <name val="Barlow"/>
      <family val="2"/>
      <scheme val="minor"/>
    </font>
    <font>
      <b/>
      <sz val="11"/>
      <color theme="1"/>
      <name val="Arial"/>
      <family val="2"/>
    </font>
    <font>
      <sz val="10"/>
      <color theme="1"/>
      <name val="Arial"/>
      <family val="2"/>
    </font>
    <font>
      <b/>
      <sz val="10"/>
      <color theme="1"/>
      <name val="Arial"/>
      <family val="2"/>
    </font>
    <font>
      <i/>
      <sz val="10"/>
      <color theme="1"/>
      <name val="Arial"/>
      <family val="2"/>
    </font>
    <font>
      <sz val="11"/>
      <color theme="1"/>
      <name val="Arial"/>
      <family val="2"/>
    </font>
    <font>
      <sz val="10"/>
      <color rgb="FF000000"/>
      <name val="Arial"/>
      <family val="2"/>
    </font>
    <font>
      <i/>
      <sz val="10"/>
      <color rgb="FF000000"/>
      <name val="Arial"/>
      <family val="2"/>
    </font>
    <font>
      <b/>
      <sz val="10"/>
      <color rgb="FF000000"/>
      <name val="Arial"/>
      <family val="2"/>
    </font>
    <font>
      <sz val="9.5"/>
      <color theme="1"/>
      <name val="ArialMT"/>
    </font>
    <font>
      <sz val="9"/>
      <color rgb="FF000000"/>
      <name val="Arial"/>
      <family val="2"/>
    </font>
    <font>
      <b/>
      <sz val="9"/>
      <color rgb="FF000000"/>
      <name val="Arial"/>
      <family val="2"/>
    </font>
    <font>
      <b/>
      <sz val="9.5"/>
      <color theme="1"/>
      <name val="ArialMT"/>
    </font>
    <font>
      <sz val="11"/>
      <color rgb="FF000000"/>
      <name val="Arial"/>
      <family val="2"/>
    </font>
    <font>
      <sz val="11"/>
      <color rgb="FF808080"/>
      <name val="Arial"/>
      <family val="2"/>
    </font>
    <font>
      <sz val="11"/>
      <name val="Arial"/>
      <family val="2"/>
    </font>
    <font>
      <i/>
      <sz val="11"/>
      <color theme="1"/>
      <name val="Arial"/>
      <family val="2"/>
    </font>
    <font>
      <sz val="10"/>
      <color rgb="FF808080"/>
      <name val="Arial"/>
      <family val="2"/>
    </font>
    <font>
      <sz val="10"/>
      <color theme="1"/>
      <name val="Barlow"/>
      <family val="2"/>
      <scheme val="minor"/>
    </font>
    <font>
      <sz val="8"/>
      <name val="Barlow"/>
      <family val="2"/>
      <scheme val="minor"/>
    </font>
    <font>
      <i/>
      <sz val="11"/>
      <color theme="1"/>
      <name val="Barlow"/>
      <family val="2"/>
      <scheme val="minor"/>
    </font>
    <font>
      <sz val="18"/>
      <color theme="1"/>
      <name val="Barlow"/>
      <family val="2"/>
      <scheme val="minor"/>
    </font>
    <font>
      <i/>
      <sz val="10"/>
      <name val="Barlow"/>
      <family val="2"/>
      <scheme val="minor"/>
    </font>
    <font>
      <i/>
      <u/>
      <sz val="10"/>
      <color theme="10"/>
      <name val="Barlow"/>
      <family val="2"/>
      <scheme val="minor"/>
    </font>
    <font>
      <b/>
      <sz val="12"/>
      <color theme="1"/>
      <name val="Barlow"/>
      <family val="2"/>
      <scheme val="minor"/>
    </font>
    <font>
      <b/>
      <sz val="14"/>
      <color theme="4"/>
      <name val="Arial"/>
      <family val="2"/>
    </font>
    <font>
      <b/>
      <sz val="10"/>
      <color theme="1"/>
      <name val="Arial"/>
    </font>
    <font>
      <sz val="10"/>
      <color rgb="FF000000"/>
      <name val="Arial"/>
    </font>
    <font>
      <sz val="18"/>
      <color theme="1"/>
      <name val="Barlow"/>
    </font>
    <font>
      <sz val="18"/>
      <color theme="0" tint="-0.499984740745262"/>
      <name val="Barlow"/>
    </font>
    <font>
      <sz val="10"/>
      <color theme="1"/>
      <name val="Barlow"/>
    </font>
    <font>
      <b/>
      <sz val="11"/>
      <color theme="7"/>
      <name val="Arial"/>
      <family val="2"/>
    </font>
    <font>
      <sz val="11"/>
      <color theme="7"/>
      <name val="Arial"/>
      <family val="2"/>
    </font>
    <font>
      <b/>
      <sz val="11"/>
      <color theme="0"/>
      <name val="Arial"/>
      <family val="2"/>
    </font>
    <font>
      <b/>
      <sz val="10"/>
      <color theme="0"/>
      <name val="Arial"/>
      <family val="2"/>
    </font>
    <font>
      <i/>
      <sz val="11"/>
      <color theme="0"/>
      <name val="Arial"/>
      <family val="2"/>
    </font>
  </fonts>
  <fills count="8">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darkUp"/>
    </fill>
    <fill>
      <patternFill patternType="solid">
        <fgColor theme="2"/>
        <bgColor indexed="64"/>
      </patternFill>
    </fill>
    <fill>
      <patternFill patternType="solid">
        <fgColor theme="0"/>
        <bgColor indexed="64"/>
      </patternFill>
    </fill>
    <fill>
      <patternFill patternType="solid">
        <fgColor theme="7"/>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rgb="FF808080"/>
      </bottom>
      <diagonal/>
    </border>
    <border>
      <left style="medium">
        <color indexed="64"/>
      </left>
      <right style="medium">
        <color indexed="64"/>
      </right>
      <top style="thin">
        <color indexed="64"/>
      </top>
      <bottom/>
      <diagonal/>
    </border>
    <border>
      <left/>
      <right/>
      <top style="medium">
        <color indexed="64"/>
      </top>
      <bottom style="medium">
        <color rgb="FF808080"/>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7">
    <xf numFmtId="0" fontId="0" fillId="0" borderId="0" xfId="0"/>
    <xf numFmtId="0" fontId="5" fillId="0" borderId="8" xfId="0" applyFont="1" applyBorder="1" applyAlignment="1">
      <alignment vertical="center" wrapText="1"/>
    </xf>
    <xf numFmtId="0" fontId="5" fillId="0" borderId="2" xfId="0" applyFont="1" applyBorder="1" applyAlignment="1">
      <alignment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5" fillId="0" borderId="16" xfId="0" applyFont="1" applyBorder="1" applyAlignment="1">
      <alignment vertical="center" wrapText="1"/>
    </xf>
    <xf numFmtId="0" fontId="0" fillId="0" borderId="16" xfId="0" applyBorder="1" applyAlignment="1">
      <alignment horizontal="center" vertical="center"/>
    </xf>
    <xf numFmtId="0" fontId="0" fillId="0" borderId="16" xfId="0" applyBorder="1" applyAlignment="1">
      <alignment horizontal="center"/>
    </xf>
    <xf numFmtId="0" fontId="5" fillId="0" borderId="17" xfId="0" applyFont="1" applyBorder="1" applyAlignment="1">
      <alignment vertical="center" wrapText="1"/>
    </xf>
    <xf numFmtId="0" fontId="0" fillId="0" borderId="17" xfId="0" applyBorder="1" applyAlignment="1">
      <alignment horizontal="center" vertical="center"/>
    </xf>
    <xf numFmtId="0" fontId="0" fillId="0" borderId="17" xfId="0" applyBorder="1" applyAlignment="1">
      <alignment horizontal="center"/>
    </xf>
    <xf numFmtId="0" fontId="5" fillId="0" borderId="15" xfId="0" applyFont="1" applyBorder="1" applyAlignment="1">
      <alignment vertical="center" wrapText="1"/>
    </xf>
    <xf numFmtId="0" fontId="0" fillId="0" borderId="2" xfId="0" applyBorder="1"/>
    <xf numFmtId="0" fontId="0" fillId="0" borderId="16" xfId="0" applyBorder="1"/>
    <xf numFmtId="0" fontId="0" fillId="0" borderId="17" xfId="0" applyBorder="1"/>
    <xf numFmtId="0" fontId="0" fillId="0" borderId="15" xfId="0" applyBorder="1"/>
    <xf numFmtId="0" fontId="0" fillId="0" borderId="1" xfId="0" applyBorder="1" applyAlignment="1">
      <alignment horizontal="center" vertical="center"/>
    </xf>
    <xf numFmtId="0" fontId="0" fillId="0" borderId="1" xfId="0" applyBorder="1"/>
    <xf numFmtId="0" fontId="0" fillId="0" borderId="33" xfId="0" applyBorder="1"/>
    <xf numFmtId="0" fontId="0" fillId="0" borderId="28" xfId="0" applyBorder="1" applyAlignment="1">
      <alignment horizontal="center" vertical="center"/>
    </xf>
    <xf numFmtId="0" fontId="0" fillId="0" borderId="29" xfId="0" applyBorder="1" applyAlignment="1">
      <alignment horizontal="center" vertical="center"/>
    </xf>
    <xf numFmtId="0" fontId="4" fillId="0" borderId="42" xfId="0" applyFont="1" applyBorder="1" applyAlignment="1">
      <alignment vertical="center" wrapText="1"/>
    </xf>
    <xf numFmtId="9" fontId="5" fillId="0" borderId="42" xfId="0" applyNumberFormat="1" applyFont="1" applyBorder="1" applyAlignment="1">
      <alignment horizontal="center" vertical="center" wrapText="1"/>
    </xf>
    <xf numFmtId="0" fontId="5" fillId="0" borderId="42" xfId="0" applyFont="1" applyBorder="1" applyAlignment="1">
      <alignment vertical="center" wrapText="1"/>
    </xf>
    <xf numFmtId="0" fontId="0" fillId="0" borderId="4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35" xfId="0" applyBorder="1" applyAlignment="1">
      <alignment horizontal="center" vertical="center"/>
    </xf>
    <xf numFmtId="0" fontId="10" fillId="0" borderId="2" xfId="0" applyFont="1" applyBorder="1" applyAlignment="1">
      <alignment vertical="center" wrapText="1"/>
    </xf>
    <xf numFmtId="0" fontId="10" fillId="0" borderId="16" xfId="0" applyFont="1" applyBorder="1" applyAlignment="1">
      <alignment vertical="center" wrapText="1"/>
    </xf>
    <xf numFmtId="0" fontId="4" fillId="0" borderId="31" xfId="0" applyFont="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5" fillId="0" borderId="31" xfId="0" applyFont="1" applyBorder="1" applyAlignment="1">
      <alignment vertical="center" wrapText="1"/>
    </xf>
    <xf numFmtId="0" fontId="0" fillId="0" borderId="31" xfId="0" applyBorder="1" applyAlignment="1">
      <alignment horizontal="center" vertical="center"/>
    </xf>
    <xf numFmtId="0" fontId="5" fillId="0" borderId="49" xfId="0" applyFont="1" applyBorder="1" applyAlignment="1">
      <alignment vertical="center" wrapText="1"/>
    </xf>
    <xf numFmtId="0" fontId="5" fillId="0" borderId="0" xfId="0" applyFont="1" applyAlignment="1">
      <alignment vertical="center" wrapText="1"/>
    </xf>
    <xf numFmtId="0" fontId="5" fillId="0" borderId="51" xfId="0" applyFont="1" applyBorder="1" applyAlignment="1">
      <alignment vertical="center" wrapText="1"/>
    </xf>
    <xf numFmtId="0" fontId="10" fillId="0" borderId="41" xfId="0" applyFont="1" applyBorder="1" applyAlignment="1">
      <alignment horizontal="left" vertical="center" wrapText="1"/>
    </xf>
    <xf numFmtId="0" fontId="8" fillId="0" borderId="6" xfId="0" applyFont="1" applyBorder="1" applyAlignment="1">
      <alignment vertical="center" wrapText="1"/>
    </xf>
    <xf numFmtId="0" fontId="5" fillId="0" borderId="6" xfId="0" applyFont="1" applyBorder="1" applyAlignment="1">
      <alignment vertical="center" wrapText="1"/>
    </xf>
    <xf numFmtId="0" fontId="0" fillId="0" borderId="31" xfId="0" applyBorder="1"/>
    <xf numFmtId="0" fontId="10" fillId="2" borderId="42" xfId="0" applyFont="1" applyFill="1" applyBorder="1" applyAlignment="1">
      <alignment vertical="center" wrapText="1"/>
    </xf>
    <xf numFmtId="0" fontId="0" fillId="0" borderId="52" xfId="0" applyBorder="1" applyAlignment="1">
      <alignment horizontal="center" vertical="center"/>
    </xf>
    <xf numFmtId="0" fontId="4" fillId="0" borderId="31" xfId="0" applyFont="1" applyBorder="1" applyAlignment="1">
      <alignment vertical="center" wrapText="1"/>
    </xf>
    <xf numFmtId="0" fontId="0" fillId="0" borderId="32" xfId="0" applyBorder="1" applyAlignment="1">
      <alignment horizontal="center" vertical="center"/>
    </xf>
    <xf numFmtId="0" fontId="4" fillId="0" borderId="32" xfId="0" applyFont="1" applyBorder="1" applyAlignment="1">
      <alignment vertical="center" wrapText="1"/>
    </xf>
    <xf numFmtId="0" fontId="5" fillId="0" borderId="32" xfId="0" applyFont="1" applyBorder="1" applyAlignment="1">
      <alignment vertical="center" wrapText="1"/>
    </xf>
    <xf numFmtId="0" fontId="0" fillId="0" borderId="32" xfId="0" applyBorder="1"/>
    <xf numFmtId="9" fontId="4" fillId="0" borderId="42" xfId="0" applyNumberFormat="1" applyFont="1" applyBorder="1" applyAlignment="1">
      <alignment horizontal="center" vertical="center" wrapText="1"/>
    </xf>
    <xf numFmtId="0" fontId="8" fillId="0" borderId="42" xfId="0" applyFont="1" applyBorder="1" applyAlignment="1">
      <alignment vertical="center" wrapText="1"/>
    </xf>
    <xf numFmtId="0" fontId="8" fillId="0" borderId="42" xfId="0" applyFont="1" applyBorder="1" applyAlignment="1">
      <alignment horizontal="center" vertical="center" wrapText="1"/>
    </xf>
    <xf numFmtId="0" fontId="10" fillId="0" borderId="34" xfId="0" applyFont="1" applyBorder="1" applyAlignment="1">
      <alignment horizontal="left" vertical="center" wrapText="1"/>
    </xf>
    <xf numFmtId="0" fontId="8" fillId="0" borderId="3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1" xfId="0" applyFont="1" applyBorder="1" applyAlignment="1">
      <alignment vertical="center" wrapText="1"/>
    </xf>
    <xf numFmtId="0" fontId="0" fillId="0" borderId="38" xfId="0" applyBorder="1" applyAlignment="1">
      <alignment horizontal="center" vertical="center"/>
    </xf>
    <xf numFmtId="0" fontId="0" fillId="0" borderId="9" xfId="0" applyBorder="1" applyAlignment="1">
      <alignment horizontal="center" vertical="center"/>
    </xf>
    <xf numFmtId="0" fontId="0" fillId="0" borderId="47" xfId="0" applyBorder="1"/>
    <xf numFmtId="0" fontId="0" fillId="0" borderId="48" xfId="0" applyBorder="1"/>
    <xf numFmtId="2" fontId="2" fillId="3" borderId="14" xfId="0" applyNumberFormat="1" applyFont="1" applyFill="1" applyBorder="1" applyAlignment="1">
      <alignment horizontal="center" vertical="center"/>
    </xf>
    <xf numFmtId="0" fontId="15" fillId="0" borderId="2" xfId="0" applyFont="1" applyBorder="1" applyAlignment="1">
      <alignment vertical="center" wrapText="1"/>
    </xf>
    <xf numFmtId="0" fontId="7" fillId="2" borderId="2" xfId="0" applyFont="1" applyFill="1" applyBorder="1" applyAlignment="1">
      <alignment vertical="center"/>
    </xf>
    <xf numFmtId="0" fontId="9" fillId="0" borderId="2" xfId="0" applyFont="1" applyBorder="1" applyAlignment="1">
      <alignment vertical="center" wrapText="1"/>
    </xf>
    <xf numFmtId="0" fontId="7" fillId="0" borderId="2" xfId="0" applyFont="1" applyBorder="1" applyAlignment="1">
      <alignment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5" fillId="0" borderId="0" xfId="0" applyFont="1" applyAlignment="1">
      <alignment vertical="center" textRotation="90" wrapText="1"/>
    </xf>
    <xf numFmtId="0" fontId="4"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3" fillId="0" borderId="0" xfId="0" applyFont="1" applyAlignment="1">
      <alignment horizontal="center" vertical="center" textRotation="90" wrapText="1"/>
    </xf>
    <xf numFmtId="0" fontId="8" fillId="0" borderId="2" xfId="0" applyFont="1" applyBorder="1" applyAlignment="1">
      <alignment vertical="center" wrapText="1"/>
    </xf>
    <xf numFmtId="0" fontId="7" fillId="0" borderId="1"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22" fillId="0" borderId="2" xfId="0" applyFont="1" applyBorder="1"/>
    <xf numFmtId="0" fontId="2" fillId="0" borderId="14" xfId="0" applyFont="1" applyBorder="1" applyAlignment="1">
      <alignment horizontal="center" vertical="center" wrapText="1"/>
    </xf>
    <xf numFmtId="0" fontId="5" fillId="0" borderId="42" xfId="0" applyFont="1" applyBorder="1" applyAlignment="1">
      <alignment horizontal="left" vertical="center" wrapText="1"/>
    </xf>
    <xf numFmtId="0" fontId="5" fillId="0" borderId="32" xfId="0" applyFont="1" applyBorder="1" applyAlignment="1">
      <alignment horizontal="left" vertical="center" wrapText="1"/>
    </xf>
    <xf numFmtId="2" fontId="0" fillId="0" borderId="16" xfId="0" applyNumberFormat="1" applyBorder="1" applyAlignment="1">
      <alignment horizontal="center" vertical="center"/>
    </xf>
    <xf numFmtId="2" fontId="0" fillId="0" borderId="2" xfId="0" applyNumberFormat="1" applyBorder="1" applyAlignment="1">
      <alignment horizontal="center" vertical="center"/>
    </xf>
    <xf numFmtId="2" fontId="0" fillId="0" borderId="17" xfId="0" applyNumberFormat="1" applyBorder="1" applyAlignment="1">
      <alignment horizontal="center" vertical="center"/>
    </xf>
    <xf numFmtId="2" fontId="0" fillId="0" borderId="15" xfId="0" applyNumberFormat="1" applyBorder="1" applyAlignment="1">
      <alignment horizontal="center" vertical="center"/>
    </xf>
    <xf numFmtId="2" fontId="0" fillId="0" borderId="32" xfId="0" applyNumberFormat="1" applyBorder="1" applyAlignment="1">
      <alignment horizontal="center" vertical="center"/>
    </xf>
    <xf numFmtId="2" fontId="0" fillId="0" borderId="31" xfId="0" applyNumberFormat="1" applyBorder="1" applyAlignment="1">
      <alignment horizontal="center" vertical="center"/>
    </xf>
    <xf numFmtId="2" fontId="0" fillId="0" borderId="42" xfId="0" applyNumberFormat="1" applyBorder="1" applyAlignment="1">
      <alignment horizontal="center" vertical="center"/>
    </xf>
    <xf numFmtId="0" fontId="4" fillId="0" borderId="56" xfId="0" applyFont="1" applyBorder="1"/>
    <xf numFmtId="0" fontId="4" fillId="0" borderId="55" xfId="0" applyFont="1" applyBorder="1"/>
    <xf numFmtId="0" fontId="4" fillId="0" borderId="1" xfId="0" applyFont="1" applyBorder="1"/>
    <xf numFmtId="0" fontId="4" fillId="0" borderId="54" xfId="0" applyFont="1" applyBorder="1"/>
    <xf numFmtId="0" fontId="4" fillId="0" borderId="2" xfId="0" applyFont="1" applyBorder="1"/>
    <xf numFmtId="0" fontId="4" fillId="0" borderId="2" xfId="0" applyFont="1" applyBorder="1" applyAlignment="1">
      <alignment vertical="center" wrapText="1"/>
    </xf>
    <xf numFmtId="0" fontId="9" fillId="0" borderId="54" xfId="0" applyFont="1" applyBorder="1" applyAlignment="1">
      <alignment vertical="center" wrapText="1"/>
    </xf>
    <xf numFmtId="0" fontId="0" fillId="0" borderId="0" xfId="0" applyAlignment="1">
      <alignment wrapText="1"/>
    </xf>
    <xf numFmtId="0" fontId="6" fillId="0" borderId="2" xfId="0" applyFont="1" applyBorder="1" applyAlignment="1">
      <alignment vertical="center" wrapText="1"/>
    </xf>
    <xf numFmtId="0" fontId="27" fillId="0" borderId="2" xfId="0" applyFont="1" applyBorder="1" applyAlignment="1">
      <alignment wrapText="1"/>
    </xf>
    <xf numFmtId="2" fontId="0" fillId="0" borderId="1" xfId="0" applyNumberFormat="1"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28" fillId="0" borderId="2" xfId="0" applyFont="1" applyBorder="1" applyAlignment="1">
      <alignment vertical="center" wrapText="1"/>
    </xf>
    <xf numFmtId="0" fontId="28" fillId="0" borderId="0" xfId="0" applyFont="1" applyAlignment="1">
      <alignment wrapText="1"/>
    </xf>
    <xf numFmtId="0" fontId="28" fillId="0" borderId="17" xfId="0" applyFont="1" applyBorder="1" applyAlignment="1">
      <alignment vertical="center" wrapText="1"/>
    </xf>
    <xf numFmtId="0" fontId="5" fillId="0" borderId="16" xfId="0" applyFont="1" applyBorder="1" applyAlignment="1">
      <alignment vertical="top" wrapText="1"/>
    </xf>
    <xf numFmtId="0" fontId="5" fillId="0" borderId="41" xfId="0" applyFont="1" applyBorder="1" applyAlignment="1">
      <alignment horizontal="left" vertical="center" wrapText="1"/>
    </xf>
    <xf numFmtId="0" fontId="5" fillId="0" borderId="18" xfId="0" applyFont="1" applyBorder="1" applyAlignment="1">
      <alignment horizontal="left" vertical="center" wrapText="1"/>
    </xf>
    <xf numFmtId="0" fontId="10" fillId="0" borderId="37" xfId="0" applyFont="1" applyBorder="1" applyAlignment="1">
      <alignment horizontal="left" vertical="center" wrapText="1"/>
    </xf>
    <xf numFmtId="0" fontId="0" fillId="0" borderId="0" xfId="0" applyAlignment="1">
      <alignment horizontal="left"/>
    </xf>
    <xf numFmtId="0" fontId="10" fillId="0" borderId="42" xfId="0" applyFont="1" applyBorder="1" applyAlignment="1">
      <alignment vertical="center" wrapText="1"/>
    </xf>
    <xf numFmtId="0" fontId="29" fillId="0" borderId="2" xfId="0" applyFont="1" applyBorder="1" applyAlignment="1">
      <alignment vertical="center" wrapText="1"/>
    </xf>
    <xf numFmtId="0" fontId="35" fillId="7" borderId="2" xfId="0" applyFont="1" applyFill="1" applyBorder="1" applyAlignment="1">
      <alignment vertical="center"/>
    </xf>
    <xf numFmtId="0" fontId="35" fillId="7" borderId="54" xfId="0" applyFont="1" applyFill="1" applyBorder="1" applyAlignment="1">
      <alignment horizontal="center" vertical="center"/>
    </xf>
    <xf numFmtId="0" fontId="35" fillId="7" borderId="2" xfId="0" applyFont="1" applyFill="1" applyBorder="1" applyAlignment="1">
      <alignment vertical="center" wrapText="1"/>
    </xf>
    <xf numFmtId="0" fontId="35" fillId="7" borderId="2" xfId="0" applyFont="1" applyFill="1" applyBorder="1" applyAlignment="1">
      <alignment horizontal="center" vertical="center" wrapText="1"/>
    </xf>
    <xf numFmtId="0" fontId="36" fillId="7" borderId="2" xfId="0" applyFont="1" applyFill="1" applyBorder="1" applyAlignment="1">
      <alignment vertical="center" wrapText="1"/>
    </xf>
    <xf numFmtId="0" fontId="36" fillId="7" borderId="2" xfId="0" applyFont="1" applyFill="1" applyBorder="1" applyAlignment="1">
      <alignment horizontal="center" vertical="center" wrapText="1"/>
    </xf>
    <xf numFmtId="0" fontId="35" fillId="7" borderId="14" xfId="0" applyFont="1" applyFill="1" applyBorder="1" applyAlignment="1">
      <alignment horizontal="left" vertical="center" wrapText="1"/>
    </xf>
    <xf numFmtId="0" fontId="35" fillId="7" borderId="14" xfId="0" applyFont="1" applyFill="1" applyBorder="1" applyAlignment="1">
      <alignment vertical="center" wrapText="1"/>
    </xf>
    <xf numFmtId="0" fontId="35" fillId="7" borderId="1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1" xfId="0" applyFont="1" applyFill="1" applyBorder="1" applyAlignment="1">
      <alignment vertical="center" wrapText="1"/>
    </xf>
    <xf numFmtId="0" fontId="35" fillId="7" borderId="42" xfId="0" applyFont="1" applyFill="1" applyBorder="1" applyAlignment="1">
      <alignment horizontal="left" vertical="center" wrapText="1"/>
    </xf>
    <xf numFmtId="0" fontId="35" fillId="7" borderId="42" xfId="0" applyFont="1" applyFill="1" applyBorder="1" applyAlignment="1">
      <alignment vertical="center" wrapText="1"/>
    </xf>
    <xf numFmtId="0" fontId="35" fillId="7" borderId="43" xfId="0" applyFont="1" applyFill="1" applyBorder="1" applyAlignment="1">
      <alignment vertical="center" wrapText="1"/>
    </xf>
    <xf numFmtId="0" fontId="36" fillId="7" borderId="44" xfId="0" applyFont="1" applyFill="1" applyBorder="1"/>
    <xf numFmtId="0" fontId="36" fillId="7" borderId="45" xfId="0" applyFont="1" applyFill="1" applyBorder="1"/>
    <xf numFmtId="0" fontId="36" fillId="7" borderId="46" xfId="0" applyFont="1" applyFill="1" applyBorder="1"/>
    <xf numFmtId="0" fontId="36" fillId="7" borderId="41" xfId="0" applyFont="1" applyFill="1" applyBorder="1"/>
    <xf numFmtId="0" fontId="36" fillId="7" borderId="42" xfId="0" applyFont="1" applyFill="1" applyBorder="1"/>
    <xf numFmtId="0" fontId="36" fillId="7" borderId="43" xfId="0" applyFont="1" applyFill="1" applyBorder="1"/>
    <xf numFmtId="0" fontId="0" fillId="6" borderId="0" xfId="0" applyFill="1"/>
    <xf numFmtId="0" fontId="0" fillId="6" borderId="0" xfId="0" applyFill="1" applyAlignment="1">
      <alignment horizontal="left"/>
    </xf>
    <xf numFmtId="0" fontId="0" fillId="6" borderId="0" xfId="0" applyFill="1" applyAlignment="1">
      <alignment horizontal="center" vertical="center"/>
    </xf>
    <xf numFmtId="0" fontId="35" fillId="7" borderId="3" xfId="0" applyFont="1" applyFill="1" applyBorder="1" applyAlignment="1">
      <alignment horizontal="center" vertical="center" wrapText="1"/>
    </xf>
    <xf numFmtId="0" fontId="30" fillId="0" borderId="0" xfId="0" applyFont="1" applyAlignment="1">
      <alignment horizontal="center" vertical="center" wrapText="1"/>
    </xf>
    <xf numFmtId="0" fontId="23" fillId="0" borderId="0" xfId="0" applyFont="1" applyAlignment="1">
      <alignment horizontal="center" vertical="center" wrapText="1"/>
    </xf>
    <xf numFmtId="0" fontId="0" fillId="0" borderId="15" xfId="0" applyBorder="1" applyAlignment="1">
      <alignment horizontal="center" vertical="center"/>
    </xf>
    <xf numFmtId="0" fontId="0" fillId="0" borderId="1" xfId="0" applyBorder="1" applyAlignment="1">
      <alignment horizontal="center" vertical="center"/>
    </xf>
    <xf numFmtId="0" fontId="15" fillId="0" borderId="15" xfId="0" applyFont="1" applyBorder="1" applyAlignment="1">
      <alignment horizontal="left" vertical="center" wrapText="1"/>
    </xf>
    <xf numFmtId="0" fontId="15" fillId="0" borderId="32" xfId="0" applyFont="1" applyBorder="1" applyAlignment="1">
      <alignment horizontal="left" vertical="center" wrapText="1"/>
    </xf>
    <xf numFmtId="0" fontId="15" fillId="0" borderId="1"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7" fillId="4" borderId="2"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 xfId="0" applyFont="1" applyBorder="1" applyAlignment="1">
      <alignment horizontal="left" vertical="center" wrapText="1"/>
    </xf>
    <xf numFmtId="0" fontId="17" fillId="0" borderId="2" xfId="0" applyFont="1" applyBorder="1" applyAlignment="1">
      <alignment horizontal="left" vertical="center" wrapText="1"/>
    </xf>
    <xf numFmtId="0" fontId="9" fillId="0" borderId="56" xfId="0" applyFont="1" applyBorder="1" applyAlignment="1">
      <alignment horizontal="left" vertical="center" wrapText="1"/>
    </xf>
    <xf numFmtId="0" fontId="9" fillId="0" borderId="57" xfId="0" applyFont="1" applyBorder="1" applyAlignment="1">
      <alignment horizontal="left" vertical="center" wrapText="1"/>
    </xf>
    <xf numFmtId="0" fontId="15" fillId="0" borderId="2" xfId="0" applyFont="1" applyBorder="1" applyAlignment="1">
      <alignment vertical="center" wrapText="1"/>
    </xf>
    <xf numFmtId="0" fontId="9" fillId="0" borderId="54" xfId="0" applyFont="1" applyBorder="1" applyAlignment="1">
      <alignment vertical="center" wrapText="1"/>
    </xf>
    <xf numFmtId="0" fontId="24" fillId="0" borderId="2" xfId="1" applyFont="1" applyBorder="1" applyAlignment="1">
      <alignment horizontal="left" vertical="center" wrapText="1"/>
    </xf>
    <xf numFmtId="0" fontId="25" fillId="0" borderId="2" xfId="1" applyFont="1" applyBorder="1" applyAlignment="1">
      <alignment horizontal="left" vertical="center"/>
    </xf>
    <xf numFmtId="0" fontId="35" fillId="7" borderId="33" xfId="0" applyFont="1" applyFill="1" applyBorder="1" applyAlignment="1">
      <alignment horizontal="center" vertical="center"/>
    </xf>
    <xf numFmtId="0" fontId="35" fillId="7" borderId="54" xfId="0" applyFont="1" applyFill="1" applyBorder="1" applyAlignment="1">
      <alignment horizontal="center" vertical="center"/>
    </xf>
    <xf numFmtId="0" fontId="33" fillId="0" borderId="2" xfId="0" applyFont="1" applyBorder="1" applyAlignment="1">
      <alignment horizontal="left" vertical="center"/>
    </xf>
    <xf numFmtId="0" fontId="9" fillId="0" borderId="2" xfId="0" applyFont="1" applyBorder="1" applyAlignment="1">
      <alignment vertical="center" wrapText="1"/>
    </xf>
    <xf numFmtId="0" fontId="34" fillId="2" borderId="33" xfId="0" applyFont="1" applyFill="1" applyBorder="1" applyAlignment="1">
      <alignment horizontal="left" vertical="center"/>
    </xf>
    <xf numFmtId="0" fontId="34" fillId="2" borderId="53" xfId="0" applyFont="1" applyFill="1" applyBorder="1" applyAlignment="1">
      <alignment horizontal="left" vertical="center"/>
    </xf>
    <xf numFmtId="0" fontId="34" fillId="2" borderId="54" xfId="0" applyFont="1" applyFill="1" applyBorder="1" applyAlignment="1">
      <alignment horizontal="left" vertical="center"/>
    </xf>
    <xf numFmtId="0" fontId="27" fillId="0" borderId="2" xfId="0" applyFont="1" applyBorder="1" applyAlignment="1">
      <alignment horizontal="right"/>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6" fillId="0" borderId="2" xfId="0" applyFont="1" applyBorder="1" applyAlignment="1">
      <alignment horizontal="left" vertical="center" wrapText="1"/>
    </xf>
    <xf numFmtId="0" fontId="26" fillId="5" borderId="2" xfId="0" applyFont="1" applyFill="1" applyBorder="1" applyAlignment="1">
      <alignment horizontal="center" vertical="center"/>
    </xf>
    <xf numFmtId="0" fontId="2" fillId="6" borderId="58" xfId="0" applyFont="1" applyFill="1" applyBorder="1" applyAlignment="1">
      <alignment horizontal="center"/>
    </xf>
    <xf numFmtId="0" fontId="2" fillId="6" borderId="53" xfId="0" applyFont="1" applyFill="1" applyBorder="1" applyAlignment="1">
      <alignment horizontal="center"/>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9" fontId="5" fillId="0" borderId="16"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17" xfId="0" applyNumberFormat="1" applyFont="1" applyBorder="1" applyAlignment="1">
      <alignment horizontal="center" vertical="center" wrapText="1"/>
    </xf>
    <xf numFmtId="0" fontId="4" fillId="0" borderId="15" xfId="0" applyFont="1" applyBorder="1" applyAlignment="1">
      <alignment horizontal="center" vertical="center" wrapText="1"/>
    </xf>
    <xf numFmtId="9" fontId="5" fillId="0" borderId="15" xfId="0" applyNumberFormat="1" applyFont="1" applyBorder="1" applyAlignment="1">
      <alignment horizontal="center" vertical="center" wrapText="1"/>
    </xf>
    <xf numFmtId="0" fontId="0" fillId="0" borderId="31" xfId="0" applyBorder="1" applyAlignment="1">
      <alignment horizontal="center"/>
    </xf>
    <xf numFmtId="0" fontId="0" fillId="0" borderId="32" xfId="0" applyBorder="1" applyAlignment="1">
      <alignment horizontal="center"/>
    </xf>
    <xf numFmtId="0" fontId="0" fillId="0" borderId="1" xfId="0" applyBorder="1" applyAlignment="1">
      <alignment horizontal="center"/>
    </xf>
    <xf numFmtId="2" fontId="0" fillId="0" borderId="31" xfId="0" applyNumberFormat="1" applyBorder="1" applyAlignment="1">
      <alignment horizontal="center" vertical="center"/>
    </xf>
    <xf numFmtId="2" fontId="0" fillId="0" borderId="32" xfId="0" applyNumberFormat="1" applyBorder="1" applyAlignment="1">
      <alignment horizontal="center" vertical="center"/>
    </xf>
    <xf numFmtId="2" fontId="0" fillId="0" borderId="1" xfId="0" applyNumberFormat="1"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9" fontId="5" fillId="0" borderId="32" xfId="0" applyNumberFormat="1" applyFont="1" applyBorder="1" applyAlignment="1">
      <alignment horizontal="center" vertical="center" wrapText="1"/>
    </xf>
    <xf numFmtId="9" fontId="5" fillId="0" borderId="36" xfId="0" applyNumberFormat="1" applyFont="1" applyBorder="1" applyAlignment="1">
      <alignment horizontal="center" vertical="center" wrapText="1"/>
    </xf>
    <xf numFmtId="0" fontId="4" fillId="0" borderId="16" xfId="0" applyFont="1" applyBorder="1" applyAlignment="1">
      <alignment vertical="center" wrapText="1"/>
    </xf>
    <xf numFmtId="0" fontId="4" fillId="0" borderId="2" xfId="0" applyFont="1" applyBorder="1" applyAlignment="1">
      <alignment vertical="center" wrapText="1"/>
    </xf>
    <xf numFmtId="0" fontId="4" fillId="0" borderId="17" xfId="0" applyFont="1" applyBorder="1" applyAlignment="1">
      <alignment vertical="center" wrapText="1"/>
    </xf>
    <xf numFmtId="9" fontId="10" fillId="0" borderId="31" xfId="0" applyNumberFormat="1" applyFont="1" applyBorder="1" applyAlignment="1">
      <alignment horizontal="center" vertical="center" wrapText="1"/>
    </xf>
    <xf numFmtId="9" fontId="10" fillId="0" borderId="32" xfId="0" applyNumberFormat="1" applyFont="1" applyBorder="1" applyAlignment="1">
      <alignment horizontal="center" vertical="center" wrapText="1"/>
    </xf>
    <xf numFmtId="9" fontId="10" fillId="0" borderId="36"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1" xfId="0" applyFont="1" applyBorder="1" applyAlignment="1">
      <alignment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0"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1" fontId="0" fillId="0" borderId="10" xfId="0" applyNumberFormat="1" applyBorder="1" applyAlignment="1">
      <alignment horizontal="center" vertical="center"/>
    </xf>
    <xf numFmtId="1" fontId="0" fillId="0" borderId="13" xfId="0" applyNumberFormat="1" applyBorder="1" applyAlignment="1">
      <alignment horizontal="center" vertical="center"/>
    </xf>
    <xf numFmtId="1" fontId="0" fillId="0" borderId="39" xfId="0" applyNumberFormat="1" applyBorder="1" applyAlignment="1">
      <alignment horizontal="center" vertical="center"/>
    </xf>
    <xf numFmtId="1" fontId="0" fillId="0" borderId="40" xfId="0" applyNumberForma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9" fontId="5" fillId="0" borderId="31" xfId="0" applyNumberFormat="1"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0" fillId="0" borderId="40" xfId="0"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13" fillId="0" borderId="19" xfId="0" applyFont="1" applyBorder="1" applyAlignment="1">
      <alignment horizontal="left"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83155</xdr:rowOff>
    </xdr:from>
    <xdr:to>
      <xdr:col>0</xdr:col>
      <xdr:colOff>1755124</xdr:colOff>
      <xdr:row>1</xdr:row>
      <xdr:rowOff>128512</xdr:rowOff>
    </xdr:to>
    <xdr:pic>
      <xdr:nvPicPr>
        <xdr:cNvPr id="3" name="Image 2">
          <a:extLst>
            <a:ext uri="{FF2B5EF4-FFF2-40B4-BE49-F238E27FC236}">
              <a16:creationId xmlns:a16="http://schemas.microsoft.com/office/drawing/2014/main" id="{9969B519-F727-D432-F092-2CB6EC75F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83155"/>
          <a:ext cx="1687088"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_CAP2030">
  <a:themeElements>
    <a:clrScheme name="CAP 2030">
      <a:dk1>
        <a:srgbClr val="171717"/>
      </a:dk1>
      <a:lt1>
        <a:sysClr val="window" lastClr="FFFFFF"/>
      </a:lt1>
      <a:dk2>
        <a:srgbClr val="0E2841"/>
      </a:dk2>
      <a:lt2>
        <a:srgbClr val="E8E8E8"/>
      </a:lt2>
      <a:accent1>
        <a:srgbClr val="153D64"/>
      </a:accent1>
      <a:accent2>
        <a:srgbClr val="EB6437"/>
      </a:accent2>
      <a:accent3>
        <a:srgbClr val="28AF6E"/>
      </a:accent3>
      <a:accent4>
        <a:srgbClr val="502382"/>
      </a:accent4>
      <a:accent5>
        <a:srgbClr val="78206E"/>
      </a:accent5>
      <a:accent6>
        <a:srgbClr val="196B24"/>
      </a:accent6>
      <a:hlink>
        <a:srgbClr val="EB6437"/>
      </a:hlink>
      <a:folHlink>
        <a:srgbClr val="28AF6E"/>
      </a:folHlink>
    </a:clrScheme>
    <a:fontScheme name="Typographie projet Cible">
      <a:majorFont>
        <a:latin typeface="MADE Okine Sans PERSONAL USE Me"/>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8CF5-A942-49D6-AEA7-17594D8C81CE}">
  <dimension ref="A1:C27"/>
  <sheetViews>
    <sheetView tabSelected="1" zoomScale="106" zoomScaleNormal="106" workbookViewId="0">
      <selection activeCell="D22" sqref="D22"/>
    </sheetView>
  </sheetViews>
  <sheetFormatPr baseColWidth="10" defaultColWidth="11.375" defaultRowHeight="18" x14ac:dyDescent="0.35"/>
  <cols>
    <col min="1" max="1" width="49.25" customWidth="1"/>
  </cols>
  <sheetData>
    <row r="1" spans="1:3" ht="46.5" customHeight="1" x14ac:dyDescent="0.35">
      <c r="A1" s="141" t="s">
        <v>425</v>
      </c>
      <c r="B1" s="142"/>
      <c r="C1" s="142"/>
    </row>
    <row r="2" spans="1:3" x14ac:dyDescent="0.35">
      <c r="A2" s="142"/>
      <c r="B2" s="142"/>
      <c r="C2" s="142"/>
    </row>
    <row r="3" spans="1:3" x14ac:dyDescent="0.35">
      <c r="A3" s="142"/>
      <c r="B3" s="142"/>
      <c r="C3" s="142"/>
    </row>
    <row r="4" spans="1:3" x14ac:dyDescent="0.35">
      <c r="A4" s="142"/>
      <c r="B4" s="142"/>
      <c r="C4" s="142"/>
    </row>
    <row r="5" spans="1:3" x14ac:dyDescent="0.35">
      <c r="A5" s="142"/>
      <c r="B5" s="142"/>
      <c r="C5" s="142"/>
    </row>
    <row r="6" spans="1:3" x14ac:dyDescent="0.35">
      <c r="A6" s="142"/>
      <c r="B6" s="142"/>
      <c r="C6" s="142"/>
    </row>
    <row r="7" spans="1:3" x14ac:dyDescent="0.35">
      <c r="A7" s="142"/>
      <c r="B7" s="142"/>
      <c r="C7" s="142"/>
    </row>
    <row r="8" spans="1:3" x14ac:dyDescent="0.35">
      <c r="A8" s="142"/>
      <c r="B8" s="142"/>
      <c r="C8" s="142"/>
    </row>
    <row r="9" spans="1:3" x14ac:dyDescent="0.35">
      <c r="A9" s="142"/>
      <c r="B9" s="142"/>
      <c r="C9" s="142"/>
    </row>
    <row r="10" spans="1:3" x14ac:dyDescent="0.35">
      <c r="A10" s="142"/>
      <c r="B10" s="142"/>
      <c r="C10" s="142"/>
    </row>
    <row r="11" spans="1:3" x14ac:dyDescent="0.35">
      <c r="A11" s="142"/>
      <c r="B11" s="142"/>
      <c r="C11" s="142"/>
    </row>
    <row r="12" spans="1:3" x14ac:dyDescent="0.35">
      <c r="A12" s="142"/>
      <c r="B12" s="142"/>
      <c r="C12" s="142"/>
    </row>
    <row r="13" spans="1:3" x14ac:dyDescent="0.35">
      <c r="A13" s="142"/>
      <c r="B13" s="142"/>
      <c r="C13" s="142"/>
    </row>
    <row r="14" spans="1:3" x14ac:dyDescent="0.35">
      <c r="A14" s="142"/>
      <c r="B14" s="142"/>
      <c r="C14" s="142"/>
    </row>
    <row r="15" spans="1:3" x14ac:dyDescent="0.35">
      <c r="A15" s="142"/>
      <c r="B15" s="142"/>
      <c r="C15" s="142"/>
    </row>
    <row r="16" spans="1:3" x14ac:dyDescent="0.35">
      <c r="A16" s="142"/>
      <c r="B16" s="142"/>
      <c r="C16" s="142"/>
    </row>
    <row r="17" spans="1:3" x14ac:dyDescent="0.35">
      <c r="A17" s="142"/>
      <c r="B17" s="142"/>
      <c r="C17" s="142"/>
    </row>
    <row r="18" spans="1:3" x14ac:dyDescent="0.35">
      <c r="A18" s="142"/>
      <c r="B18" s="142"/>
      <c r="C18" s="142"/>
    </row>
    <row r="19" spans="1:3" x14ac:dyDescent="0.35">
      <c r="A19" s="142"/>
      <c r="B19" s="142"/>
      <c r="C19" s="142"/>
    </row>
    <row r="20" spans="1:3" x14ac:dyDescent="0.35">
      <c r="A20" s="142"/>
      <c r="B20" s="142"/>
      <c r="C20" s="142"/>
    </row>
    <row r="21" spans="1:3" x14ac:dyDescent="0.35">
      <c r="A21" s="142"/>
      <c r="B21" s="142"/>
      <c r="C21" s="142"/>
    </row>
    <row r="22" spans="1:3" x14ac:dyDescent="0.35">
      <c r="A22" s="142"/>
      <c r="B22" s="142"/>
      <c r="C22" s="142"/>
    </row>
    <row r="23" spans="1:3" x14ac:dyDescent="0.35">
      <c r="A23" s="142"/>
      <c r="B23" s="142"/>
      <c r="C23" s="142"/>
    </row>
    <row r="24" spans="1:3" x14ac:dyDescent="0.35">
      <c r="A24" s="142"/>
      <c r="B24" s="142"/>
      <c r="C24" s="142"/>
    </row>
    <row r="25" spans="1:3" x14ac:dyDescent="0.35">
      <c r="A25" s="142"/>
      <c r="B25" s="142"/>
      <c r="C25" s="142"/>
    </row>
    <row r="26" spans="1:3" x14ac:dyDescent="0.35">
      <c r="A26" s="142"/>
      <c r="B26" s="142"/>
      <c r="C26" s="142"/>
    </row>
    <row r="27" spans="1:3" x14ac:dyDescent="0.35">
      <c r="A27" s="142"/>
      <c r="B27" s="142"/>
      <c r="C27" s="142"/>
    </row>
  </sheetData>
  <mergeCells count="1">
    <mergeCell ref="A1:C27"/>
  </mergeCells>
  <phoneticPr fontId="2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zoomScale="84" zoomScaleNormal="84" workbookViewId="0">
      <pane ySplit="1" topLeftCell="A2" activePane="bottomLeft" state="frozen"/>
      <selection pane="bottomLeft" activeCell="A3" sqref="A3:A5"/>
    </sheetView>
  </sheetViews>
  <sheetFormatPr baseColWidth="10" defaultColWidth="9.25" defaultRowHeight="18" x14ac:dyDescent="0.35"/>
  <cols>
    <col min="1" max="1" width="33.625" customWidth="1"/>
    <col min="2" max="2" width="57.625" customWidth="1"/>
    <col min="3" max="3" width="69.625" customWidth="1"/>
    <col min="4" max="5" width="40.5" customWidth="1"/>
    <col min="6" max="6" width="35.5" customWidth="1"/>
  </cols>
  <sheetData>
    <row r="1" spans="1:6" ht="29.65" customHeight="1" x14ac:dyDescent="0.35">
      <c r="A1" s="116" t="s">
        <v>427</v>
      </c>
      <c r="B1" s="116" t="s">
        <v>428</v>
      </c>
      <c r="C1" s="116" t="s">
        <v>0</v>
      </c>
      <c r="D1" s="160" t="s">
        <v>1</v>
      </c>
      <c r="E1" s="161"/>
      <c r="F1" s="117" t="s">
        <v>2</v>
      </c>
    </row>
    <row r="2" spans="1:6" x14ac:dyDescent="0.35">
      <c r="A2" s="162" t="s">
        <v>426</v>
      </c>
      <c r="B2" s="162"/>
      <c r="C2" s="162"/>
      <c r="D2" s="162"/>
      <c r="E2" s="162"/>
      <c r="F2" s="162"/>
    </row>
    <row r="3" spans="1:6" ht="25.15" customHeight="1" x14ac:dyDescent="0.35">
      <c r="A3" s="156" t="s">
        <v>3</v>
      </c>
      <c r="B3" s="156" t="s">
        <v>4</v>
      </c>
      <c r="C3" s="163" t="s">
        <v>5</v>
      </c>
      <c r="D3" s="69" t="s">
        <v>6</v>
      </c>
      <c r="E3" s="69" t="s">
        <v>7</v>
      </c>
      <c r="F3" s="143" t="e">
        <f>D4/E4</f>
        <v>#DIV/0!</v>
      </c>
    </row>
    <row r="4" spans="1:6" ht="28.5" customHeight="1" x14ac:dyDescent="0.35">
      <c r="A4" s="156"/>
      <c r="B4" s="156"/>
      <c r="C4" s="163"/>
      <c r="D4" s="67"/>
      <c r="E4" s="67"/>
      <c r="F4" s="144"/>
    </row>
    <row r="5" spans="1:6" ht="112.5" customHeight="1" x14ac:dyDescent="0.35">
      <c r="A5" s="156"/>
      <c r="B5" s="64" t="s">
        <v>8</v>
      </c>
      <c r="C5" s="66" t="s">
        <v>9</v>
      </c>
      <c r="D5" s="150"/>
      <c r="E5" s="150"/>
      <c r="F5" s="4">
        <f>'Levier 1 (annexe)'!C161</f>
        <v>0</v>
      </c>
    </row>
    <row r="6" spans="1:6" ht="136.5" customHeight="1" x14ac:dyDescent="0.35">
      <c r="A6" s="153" t="s">
        <v>10</v>
      </c>
      <c r="B6" s="64" t="s">
        <v>11</v>
      </c>
      <c r="C6" s="99" t="s">
        <v>12</v>
      </c>
      <c r="D6" s="150"/>
      <c r="E6" s="150"/>
      <c r="F6" s="13"/>
    </row>
    <row r="7" spans="1:6" ht="40.15" customHeight="1" x14ac:dyDescent="0.35">
      <c r="A7" s="153"/>
      <c r="B7" s="156" t="s">
        <v>13</v>
      </c>
      <c r="C7" s="157" t="s">
        <v>14</v>
      </c>
      <c r="D7" s="76" t="s">
        <v>15</v>
      </c>
      <c r="E7" s="69" t="s">
        <v>6</v>
      </c>
      <c r="F7" s="143" t="e">
        <f>D8/E8</f>
        <v>#DIV/0!</v>
      </c>
    </row>
    <row r="8" spans="1:6" ht="40.15" customHeight="1" x14ac:dyDescent="0.35">
      <c r="A8" s="153"/>
      <c r="B8" s="156"/>
      <c r="C8" s="157"/>
      <c r="D8" s="67"/>
      <c r="E8" s="67"/>
      <c r="F8" s="144"/>
    </row>
    <row r="9" spans="1:6" ht="35.1" customHeight="1" x14ac:dyDescent="0.35">
      <c r="A9" s="153"/>
      <c r="B9" s="156" t="s">
        <v>16</v>
      </c>
      <c r="C9" s="157" t="s">
        <v>17</v>
      </c>
      <c r="D9" s="69" t="s">
        <v>18</v>
      </c>
      <c r="E9" s="76" t="s">
        <v>19</v>
      </c>
      <c r="F9" s="143" t="e">
        <f>D10/E10</f>
        <v>#DIV/0!</v>
      </c>
    </row>
    <row r="10" spans="1:6" ht="35.1" customHeight="1" x14ac:dyDescent="0.35">
      <c r="A10" s="153"/>
      <c r="B10" s="156"/>
      <c r="C10" s="157"/>
      <c r="D10" s="67"/>
      <c r="E10" s="67"/>
      <c r="F10" s="144"/>
    </row>
    <row r="11" spans="1:6" ht="60.75" customHeight="1" x14ac:dyDescent="0.35">
      <c r="A11" s="153"/>
      <c r="B11" s="64" t="s">
        <v>20</v>
      </c>
      <c r="C11" s="99" t="s">
        <v>21</v>
      </c>
      <c r="D11" s="150"/>
      <c r="E11" s="150"/>
      <c r="F11" s="13"/>
    </row>
    <row r="12" spans="1:6" ht="35.1" customHeight="1" x14ac:dyDescent="0.35">
      <c r="A12" s="153"/>
      <c r="B12" s="145" t="s">
        <v>22</v>
      </c>
      <c r="C12" s="154" t="s">
        <v>23</v>
      </c>
      <c r="D12" s="76" t="s">
        <v>24</v>
      </c>
      <c r="E12" s="69" t="s">
        <v>6</v>
      </c>
      <c r="F12" s="143" t="e">
        <f>D13/E13</f>
        <v>#DIV/0!</v>
      </c>
    </row>
    <row r="13" spans="1:6" ht="35.1" customHeight="1" x14ac:dyDescent="0.35">
      <c r="A13" s="153"/>
      <c r="B13" s="147"/>
      <c r="C13" s="155"/>
      <c r="D13" s="67"/>
      <c r="E13" s="67"/>
      <c r="F13" s="144"/>
    </row>
    <row r="14" spans="1:6" ht="25.15" customHeight="1" x14ac:dyDescent="0.35">
      <c r="A14" s="164" t="s">
        <v>429</v>
      </c>
      <c r="B14" s="165"/>
      <c r="C14" s="165"/>
      <c r="D14" s="165"/>
      <c r="E14" s="165"/>
      <c r="F14" s="166"/>
    </row>
    <row r="15" spans="1:6" ht="96" customHeight="1" x14ac:dyDescent="0.35">
      <c r="A15" s="145" t="s">
        <v>25</v>
      </c>
      <c r="B15" s="64" t="s">
        <v>26</v>
      </c>
      <c r="C15" s="66" t="s">
        <v>27</v>
      </c>
      <c r="D15" s="150"/>
      <c r="E15" s="150"/>
      <c r="F15" s="4">
        <f>'Levier 1 (annexe)'!D161</f>
        <v>0</v>
      </c>
    </row>
    <row r="16" spans="1:6" ht="35.1" customHeight="1" x14ac:dyDescent="0.35">
      <c r="A16" s="146"/>
      <c r="B16" s="145" t="s">
        <v>28</v>
      </c>
      <c r="C16" s="148" t="s">
        <v>29</v>
      </c>
      <c r="D16" s="68" t="s">
        <v>30</v>
      </c>
      <c r="E16" s="68" t="s">
        <v>31</v>
      </c>
      <c r="F16" s="143" t="e">
        <f>D17/E17</f>
        <v>#DIV/0!</v>
      </c>
    </row>
    <row r="17" spans="1:6" ht="35.1" customHeight="1" x14ac:dyDescent="0.35">
      <c r="A17" s="147"/>
      <c r="B17" s="147"/>
      <c r="C17" s="149"/>
      <c r="D17" s="65"/>
      <c r="E17" s="65"/>
      <c r="F17" s="144"/>
    </row>
    <row r="18" spans="1:6" ht="102.75" customHeight="1" x14ac:dyDescent="0.35">
      <c r="A18" s="145" t="s">
        <v>32</v>
      </c>
      <c r="B18" s="64" t="s">
        <v>33</v>
      </c>
      <c r="C18" s="66" t="s">
        <v>34</v>
      </c>
      <c r="D18" s="150"/>
      <c r="E18" s="150"/>
      <c r="F18" s="4">
        <f>'Levier 1 (annexe)'!E161</f>
        <v>0</v>
      </c>
    </row>
    <row r="19" spans="1:6" ht="35.1" customHeight="1" x14ac:dyDescent="0.35">
      <c r="A19" s="146"/>
      <c r="B19" s="145" t="s">
        <v>35</v>
      </c>
      <c r="C19" s="151" t="s">
        <v>36</v>
      </c>
      <c r="D19" s="70" t="s">
        <v>37</v>
      </c>
      <c r="E19" s="68" t="s">
        <v>31</v>
      </c>
      <c r="F19" s="143" t="e">
        <f>D20/E20</f>
        <v>#DIV/0!</v>
      </c>
    </row>
    <row r="20" spans="1:6" ht="35.1" customHeight="1" x14ac:dyDescent="0.35">
      <c r="A20" s="147"/>
      <c r="B20" s="147"/>
      <c r="C20" s="152"/>
      <c r="D20" s="65"/>
      <c r="E20" s="65"/>
      <c r="F20" s="144"/>
    </row>
    <row r="21" spans="1:6" ht="114" customHeight="1" x14ac:dyDescent="0.35">
      <c r="A21" s="145" t="s">
        <v>38</v>
      </c>
      <c r="B21" s="64" t="s">
        <v>39</v>
      </c>
      <c r="C21" s="101" t="s">
        <v>40</v>
      </c>
      <c r="D21" s="150"/>
      <c r="E21" s="150"/>
      <c r="F21" s="4">
        <f>'Levier 1 (annexe)'!F161</f>
        <v>0</v>
      </c>
    </row>
    <row r="22" spans="1:6" ht="40.15" customHeight="1" x14ac:dyDescent="0.35">
      <c r="A22" s="146"/>
      <c r="B22" s="145" t="s">
        <v>41</v>
      </c>
      <c r="C22" s="148" t="s">
        <v>42</v>
      </c>
      <c r="D22" s="70" t="s">
        <v>43</v>
      </c>
      <c r="E22" s="68" t="s">
        <v>31</v>
      </c>
      <c r="F22" s="143" t="e">
        <f>D23/E23</f>
        <v>#DIV/0!</v>
      </c>
    </row>
    <row r="23" spans="1:6" ht="40.15" customHeight="1" x14ac:dyDescent="0.35">
      <c r="A23" s="147"/>
      <c r="B23" s="147"/>
      <c r="C23" s="149"/>
      <c r="D23" s="65"/>
      <c r="E23" s="65"/>
      <c r="F23" s="144"/>
    </row>
    <row r="24" spans="1:6" ht="50.1" customHeight="1" x14ac:dyDescent="0.35">
      <c r="A24" s="67"/>
      <c r="B24" s="64" t="s">
        <v>44</v>
      </c>
      <c r="C24" s="66" t="s">
        <v>45</v>
      </c>
      <c r="D24" s="150"/>
      <c r="E24" s="150"/>
      <c r="F24" s="13"/>
    </row>
    <row r="25" spans="1:6" ht="99" customHeight="1" x14ac:dyDescent="0.35">
      <c r="A25" s="158" t="s">
        <v>46</v>
      </c>
      <c r="B25" s="159"/>
      <c r="C25" s="159"/>
      <c r="D25" s="159"/>
      <c r="E25" s="159"/>
      <c r="F25" s="159"/>
    </row>
  </sheetData>
  <mergeCells count="37">
    <mergeCell ref="A25:F25"/>
    <mergeCell ref="D1:E1"/>
    <mergeCell ref="D5:E5"/>
    <mergeCell ref="A2:F2"/>
    <mergeCell ref="F3:F4"/>
    <mergeCell ref="C3:C4"/>
    <mergeCell ref="B3:B4"/>
    <mergeCell ref="A3:A5"/>
    <mergeCell ref="F7:F8"/>
    <mergeCell ref="F9:F10"/>
    <mergeCell ref="D15:E15"/>
    <mergeCell ref="A15:A17"/>
    <mergeCell ref="B16:B17"/>
    <mergeCell ref="C16:C17"/>
    <mergeCell ref="A14:F14"/>
    <mergeCell ref="F16:F17"/>
    <mergeCell ref="D24:E24"/>
    <mergeCell ref="A18:A20"/>
    <mergeCell ref="B19:B20"/>
    <mergeCell ref="C19:C20"/>
    <mergeCell ref="D11:E11"/>
    <mergeCell ref="A6:A13"/>
    <mergeCell ref="B12:B13"/>
    <mergeCell ref="C12:C13"/>
    <mergeCell ref="D6:E6"/>
    <mergeCell ref="B7:B8"/>
    <mergeCell ref="C7:C8"/>
    <mergeCell ref="B9:B10"/>
    <mergeCell ref="C9:C10"/>
    <mergeCell ref="F12:F13"/>
    <mergeCell ref="F19:F20"/>
    <mergeCell ref="F22:F23"/>
    <mergeCell ref="A21:A23"/>
    <mergeCell ref="B22:B23"/>
    <mergeCell ref="C22:C23"/>
    <mergeCell ref="D18:E18"/>
    <mergeCell ref="D21:E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A4D2-D85B-4B52-AE5F-176281F8A863}">
  <dimension ref="A1:F161"/>
  <sheetViews>
    <sheetView workbookViewId="0">
      <pane ySplit="3" topLeftCell="A4" activePane="bottomLeft" state="frozen"/>
      <selection pane="bottomLeft" activeCell="A3" sqref="A3:F3"/>
    </sheetView>
  </sheetViews>
  <sheetFormatPr baseColWidth="10" defaultColWidth="11.375" defaultRowHeight="18" x14ac:dyDescent="0.35"/>
  <cols>
    <col min="1" max="1" width="40.875" customWidth="1"/>
    <col min="2" max="2" width="52.875" style="100" customWidth="1"/>
    <col min="3" max="3" width="35.625" style="100" customWidth="1"/>
    <col min="4" max="6" width="35.625" customWidth="1"/>
  </cols>
  <sheetData>
    <row r="1" spans="1:6" ht="36.75" customHeight="1" x14ac:dyDescent="0.35">
      <c r="A1" s="168" t="s">
        <v>47</v>
      </c>
      <c r="B1" s="169"/>
      <c r="C1" s="169"/>
      <c r="D1" s="169"/>
      <c r="E1" s="169"/>
      <c r="F1" s="169"/>
    </row>
    <row r="2" spans="1:6" ht="78" customHeight="1" x14ac:dyDescent="0.35">
      <c r="A2" s="170" t="s">
        <v>48</v>
      </c>
      <c r="B2" s="170"/>
      <c r="C2" s="170"/>
      <c r="D2" s="170"/>
      <c r="E2" s="170"/>
      <c r="F2" s="170"/>
    </row>
    <row r="3" spans="1:6" ht="64.5" customHeight="1" x14ac:dyDescent="0.35">
      <c r="A3" s="118" t="s">
        <v>49</v>
      </c>
      <c r="B3" s="118" t="s">
        <v>50</v>
      </c>
      <c r="C3" s="119" t="s">
        <v>51</v>
      </c>
      <c r="D3" s="119" t="s">
        <v>52</v>
      </c>
      <c r="E3" s="119" t="s">
        <v>53</v>
      </c>
      <c r="F3" s="119" t="s">
        <v>54</v>
      </c>
    </row>
    <row r="4" spans="1:6" x14ac:dyDescent="0.35">
      <c r="A4" s="156" t="s">
        <v>55</v>
      </c>
      <c r="B4" s="64" t="s">
        <v>56</v>
      </c>
      <c r="C4" s="64"/>
      <c r="D4" s="64"/>
      <c r="E4" s="64"/>
      <c r="F4" s="64"/>
    </row>
    <row r="5" spans="1:6" ht="32.25" customHeight="1" x14ac:dyDescent="0.35">
      <c r="A5" s="156"/>
      <c r="B5" s="64" t="s">
        <v>57</v>
      </c>
      <c r="C5" s="64"/>
      <c r="D5" s="64"/>
      <c r="E5" s="64"/>
      <c r="F5" s="64"/>
    </row>
    <row r="6" spans="1:6" x14ac:dyDescent="0.35">
      <c r="A6" s="156"/>
      <c r="B6" s="64" t="s">
        <v>58</v>
      </c>
      <c r="C6" s="64"/>
      <c r="D6" s="64"/>
      <c r="E6" s="64"/>
      <c r="F6" s="64"/>
    </row>
    <row r="7" spans="1:6" x14ac:dyDescent="0.35">
      <c r="A7" s="156"/>
      <c r="B7" s="64" t="s">
        <v>59</v>
      </c>
      <c r="C7" s="64"/>
      <c r="D7" s="64"/>
      <c r="E7" s="64"/>
      <c r="F7" s="64"/>
    </row>
    <row r="8" spans="1:6" x14ac:dyDescent="0.35">
      <c r="A8" s="156"/>
      <c r="B8" s="64" t="s">
        <v>60</v>
      </c>
      <c r="C8" s="64"/>
      <c r="D8" s="64"/>
      <c r="E8" s="64"/>
      <c r="F8" s="64"/>
    </row>
    <row r="9" spans="1:6" x14ac:dyDescent="0.35">
      <c r="A9" s="156"/>
      <c r="B9" s="64" t="s">
        <v>61</v>
      </c>
      <c r="C9" s="64"/>
      <c r="D9" s="64"/>
      <c r="E9" s="64"/>
      <c r="F9" s="64"/>
    </row>
    <row r="10" spans="1:6" x14ac:dyDescent="0.35">
      <c r="A10" s="156"/>
      <c r="B10" s="64" t="s">
        <v>62</v>
      </c>
      <c r="C10" s="64"/>
      <c r="D10" s="64"/>
      <c r="E10" s="64"/>
      <c r="F10" s="64"/>
    </row>
    <row r="11" spans="1:6" x14ac:dyDescent="0.35">
      <c r="A11" s="156"/>
      <c r="B11" s="64" t="s">
        <v>63</v>
      </c>
      <c r="C11" s="64"/>
      <c r="D11" s="64"/>
      <c r="E11" s="64"/>
      <c r="F11" s="64"/>
    </row>
    <row r="12" spans="1:6" x14ac:dyDescent="0.35">
      <c r="A12" s="156"/>
      <c r="B12" s="64" t="s">
        <v>64</v>
      </c>
      <c r="C12" s="64"/>
      <c r="D12" s="64"/>
      <c r="E12" s="64"/>
      <c r="F12" s="64"/>
    </row>
    <row r="13" spans="1:6" x14ac:dyDescent="0.35">
      <c r="A13" s="156"/>
      <c r="B13" s="64" t="s">
        <v>65</v>
      </c>
      <c r="C13" s="64"/>
      <c r="D13" s="64"/>
      <c r="E13" s="64"/>
      <c r="F13" s="64"/>
    </row>
    <row r="14" spans="1:6" x14ac:dyDescent="0.35">
      <c r="A14" s="156"/>
      <c r="B14" s="64" t="s">
        <v>66</v>
      </c>
      <c r="C14" s="64"/>
      <c r="D14" s="64"/>
      <c r="E14" s="64"/>
      <c r="F14" s="64"/>
    </row>
    <row r="15" spans="1:6" x14ac:dyDescent="0.35">
      <c r="A15" s="156"/>
      <c r="B15" s="64" t="s">
        <v>67</v>
      </c>
      <c r="C15" s="64"/>
      <c r="D15" s="64"/>
      <c r="E15" s="64"/>
      <c r="F15" s="64"/>
    </row>
    <row r="16" spans="1:6" x14ac:dyDescent="0.35">
      <c r="A16" s="156"/>
      <c r="B16" s="64" t="s">
        <v>68</v>
      </c>
      <c r="C16" s="64"/>
      <c r="D16" s="64"/>
      <c r="E16" s="64"/>
      <c r="F16" s="64"/>
    </row>
    <row r="17" spans="1:6" x14ac:dyDescent="0.35">
      <c r="A17" s="156"/>
      <c r="B17" s="64" t="s">
        <v>69</v>
      </c>
      <c r="C17" s="64"/>
      <c r="D17" s="64"/>
      <c r="E17" s="64"/>
      <c r="F17" s="64"/>
    </row>
    <row r="18" spans="1:6" x14ac:dyDescent="0.35">
      <c r="A18" s="156" t="s">
        <v>70</v>
      </c>
      <c r="B18" s="64" t="s">
        <v>71</v>
      </c>
      <c r="C18" s="64"/>
      <c r="D18" s="64"/>
      <c r="E18" s="64"/>
      <c r="F18" s="64"/>
    </row>
    <row r="19" spans="1:6" x14ac:dyDescent="0.35">
      <c r="A19" s="156"/>
      <c r="B19" s="64" t="s">
        <v>72</v>
      </c>
      <c r="C19" s="64"/>
      <c r="D19" s="64"/>
      <c r="E19" s="64"/>
      <c r="F19" s="64"/>
    </row>
    <row r="20" spans="1:6" x14ac:dyDescent="0.35">
      <c r="A20" s="156"/>
      <c r="B20" s="64" t="s">
        <v>73</v>
      </c>
      <c r="C20" s="64"/>
      <c r="D20" s="64"/>
      <c r="E20" s="64"/>
      <c r="F20" s="64"/>
    </row>
    <row r="21" spans="1:6" x14ac:dyDescent="0.35">
      <c r="A21" s="156"/>
      <c r="B21" s="64" t="s">
        <v>74</v>
      </c>
      <c r="C21" s="64"/>
      <c r="D21" s="64"/>
      <c r="E21" s="64"/>
      <c r="F21" s="64"/>
    </row>
    <row r="22" spans="1:6" x14ac:dyDescent="0.35">
      <c r="A22" s="156"/>
      <c r="B22" s="64" t="s">
        <v>75</v>
      </c>
      <c r="C22" s="64"/>
      <c r="D22" s="64"/>
      <c r="E22" s="64"/>
      <c r="F22" s="64"/>
    </row>
    <row r="23" spans="1:6" ht="28.5" x14ac:dyDescent="0.35">
      <c r="A23" s="156"/>
      <c r="B23" s="64" t="s">
        <v>76</v>
      </c>
      <c r="C23" s="64"/>
      <c r="D23" s="64"/>
      <c r="E23" s="64"/>
      <c r="F23" s="64"/>
    </row>
    <row r="24" spans="1:6" x14ac:dyDescent="0.35">
      <c r="A24" s="156"/>
      <c r="B24" s="64" t="s">
        <v>77</v>
      </c>
      <c r="C24" s="64"/>
      <c r="D24" s="64"/>
      <c r="E24" s="64"/>
      <c r="F24" s="64"/>
    </row>
    <row r="25" spans="1:6" x14ac:dyDescent="0.35">
      <c r="A25" s="156"/>
      <c r="B25" s="64" t="s">
        <v>78</v>
      </c>
      <c r="C25" s="64"/>
      <c r="D25" s="64"/>
      <c r="E25" s="64"/>
      <c r="F25" s="64"/>
    </row>
    <row r="26" spans="1:6" x14ac:dyDescent="0.35">
      <c r="A26" s="156"/>
      <c r="B26" s="64" t="s">
        <v>79</v>
      </c>
      <c r="C26" s="64"/>
      <c r="D26" s="64"/>
      <c r="E26" s="64"/>
      <c r="F26" s="64"/>
    </row>
    <row r="27" spans="1:6" x14ac:dyDescent="0.35">
      <c r="A27" s="156"/>
      <c r="B27" s="64" t="s">
        <v>80</v>
      </c>
      <c r="C27" s="64"/>
      <c r="D27" s="64"/>
      <c r="E27" s="64"/>
      <c r="F27" s="64"/>
    </row>
    <row r="28" spans="1:6" x14ac:dyDescent="0.35">
      <c r="A28" s="156"/>
      <c r="B28" s="64" t="s">
        <v>81</v>
      </c>
      <c r="C28" s="64"/>
      <c r="D28" s="64"/>
      <c r="E28" s="64"/>
      <c r="F28" s="64"/>
    </row>
    <row r="29" spans="1:6" x14ac:dyDescent="0.35">
      <c r="A29" s="156"/>
      <c r="B29" s="64" t="s">
        <v>82</v>
      </c>
      <c r="C29" s="64"/>
      <c r="D29" s="64"/>
      <c r="E29" s="64"/>
      <c r="F29" s="64"/>
    </row>
    <row r="30" spans="1:6" x14ac:dyDescent="0.35">
      <c r="A30" s="156"/>
      <c r="B30" s="64" t="s">
        <v>83</v>
      </c>
      <c r="C30" s="64"/>
      <c r="D30" s="64"/>
      <c r="E30" s="64"/>
      <c r="F30" s="64"/>
    </row>
    <row r="31" spans="1:6" x14ac:dyDescent="0.35">
      <c r="A31" s="156"/>
      <c r="B31" s="64" t="s">
        <v>84</v>
      </c>
      <c r="C31" s="64"/>
      <c r="D31" s="64"/>
      <c r="E31" s="64"/>
      <c r="F31" s="64"/>
    </row>
    <row r="32" spans="1:6" x14ac:dyDescent="0.35">
      <c r="A32" s="156"/>
      <c r="B32" s="64" t="s">
        <v>85</v>
      </c>
      <c r="C32" s="64"/>
      <c r="D32" s="64"/>
      <c r="E32" s="64"/>
      <c r="F32" s="64"/>
    </row>
    <row r="33" spans="1:6" x14ac:dyDescent="0.35">
      <c r="A33" s="156"/>
      <c r="B33" s="64" t="s">
        <v>69</v>
      </c>
      <c r="C33" s="64"/>
      <c r="D33" s="64"/>
      <c r="E33" s="64"/>
      <c r="F33" s="64"/>
    </row>
    <row r="34" spans="1:6" x14ac:dyDescent="0.35">
      <c r="A34" s="156" t="s">
        <v>86</v>
      </c>
      <c r="B34" s="64" t="s">
        <v>87</v>
      </c>
      <c r="C34" s="64"/>
      <c r="D34" s="64"/>
      <c r="E34" s="64"/>
      <c r="F34" s="64"/>
    </row>
    <row r="35" spans="1:6" x14ac:dyDescent="0.35">
      <c r="A35" s="156"/>
      <c r="B35" s="64" t="s">
        <v>88</v>
      </c>
      <c r="C35" s="64"/>
      <c r="D35" s="64"/>
      <c r="E35" s="64"/>
      <c r="F35" s="64"/>
    </row>
    <row r="36" spans="1:6" ht="28.5" x14ac:dyDescent="0.35">
      <c r="A36" s="156"/>
      <c r="B36" s="64" t="s">
        <v>89</v>
      </c>
      <c r="C36" s="64"/>
      <c r="D36" s="64"/>
      <c r="E36" s="64"/>
      <c r="F36" s="64"/>
    </row>
    <row r="37" spans="1:6" x14ac:dyDescent="0.35">
      <c r="A37" s="156"/>
      <c r="B37" s="64" t="s">
        <v>90</v>
      </c>
      <c r="C37" s="64"/>
      <c r="D37" s="64"/>
      <c r="E37" s="64"/>
      <c r="F37" s="64"/>
    </row>
    <row r="38" spans="1:6" x14ac:dyDescent="0.35">
      <c r="A38" s="156"/>
      <c r="B38" s="64" t="s">
        <v>91</v>
      </c>
      <c r="C38" s="64"/>
      <c r="D38" s="64"/>
      <c r="E38" s="64"/>
      <c r="F38" s="64"/>
    </row>
    <row r="39" spans="1:6" x14ac:dyDescent="0.35">
      <c r="A39" s="156"/>
      <c r="B39" s="64" t="s">
        <v>69</v>
      </c>
      <c r="C39" s="64"/>
      <c r="D39" s="64"/>
      <c r="E39" s="64"/>
      <c r="F39" s="64"/>
    </row>
    <row r="40" spans="1:6" x14ac:dyDescent="0.35">
      <c r="A40" s="156" t="s">
        <v>92</v>
      </c>
      <c r="B40" s="64" t="s">
        <v>93</v>
      </c>
      <c r="C40" s="64"/>
      <c r="D40" s="64"/>
      <c r="E40" s="64"/>
      <c r="F40" s="64"/>
    </row>
    <row r="41" spans="1:6" x14ac:dyDescent="0.35">
      <c r="A41" s="156"/>
      <c r="B41" s="64" t="s">
        <v>94</v>
      </c>
      <c r="C41" s="64"/>
      <c r="D41" s="64"/>
      <c r="E41" s="64"/>
      <c r="F41" s="64"/>
    </row>
    <row r="42" spans="1:6" ht="28.5" x14ac:dyDescent="0.35">
      <c r="A42" s="156"/>
      <c r="B42" s="64" t="s">
        <v>95</v>
      </c>
      <c r="C42" s="64"/>
      <c r="D42" s="64"/>
      <c r="E42" s="64"/>
      <c r="F42" s="64"/>
    </row>
    <row r="43" spans="1:6" x14ac:dyDescent="0.35">
      <c r="A43" s="156"/>
      <c r="B43" s="64" t="s">
        <v>96</v>
      </c>
      <c r="C43" s="64"/>
      <c r="D43" s="64"/>
      <c r="E43" s="64"/>
      <c r="F43" s="64"/>
    </row>
    <row r="44" spans="1:6" x14ac:dyDescent="0.35">
      <c r="A44" s="156"/>
      <c r="B44" s="64" t="s">
        <v>97</v>
      </c>
      <c r="C44" s="64"/>
      <c r="D44" s="64"/>
      <c r="E44" s="64"/>
      <c r="F44" s="64"/>
    </row>
    <row r="45" spans="1:6" x14ac:dyDescent="0.35">
      <c r="A45" s="156"/>
      <c r="B45" s="64" t="s">
        <v>69</v>
      </c>
      <c r="C45" s="64"/>
      <c r="D45" s="64"/>
      <c r="E45" s="64"/>
      <c r="F45" s="64"/>
    </row>
    <row r="46" spans="1:6" x14ac:dyDescent="0.35">
      <c r="A46" s="156" t="s">
        <v>98</v>
      </c>
      <c r="B46" s="64" t="s">
        <v>99</v>
      </c>
      <c r="C46" s="64"/>
      <c r="D46" s="64"/>
      <c r="E46" s="64"/>
      <c r="F46" s="64"/>
    </row>
    <row r="47" spans="1:6" x14ac:dyDescent="0.35">
      <c r="A47" s="156"/>
      <c r="B47" s="64" t="s">
        <v>100</v>
      </c>
      <c r="C47" s="64"/>
      <c r="D47" s="64"/>
      <c r="E47" s="64"/>
      <c r="F47" s="64"/>
    </row>
    <row r="48" spans="1:6" x14ac:dyDescent="0.35">
      <c r="A48" s="156"/>
      <c r="B48" s="64" t="s">
        <v>101</v>
      </c>
      <c r="C48" s="64"/>
      <c r="D48" s="64"/>
      <c r="E48" s="64"/>
      <c r="F48" s="64"/>
    </row>
    <row r="49" spans="1:6" x14ac:dyDescent="0.35">
      <c r="A49" s="156"/>
      <c r="B49" s="64" t="s">
        <v>102</v>
      </c>
      <c r="C49" s="64"/>
      <c r="D49" s="64"/>
      <c r="E49" s="64"/>
      <c r="F49" s="64"/>
    </row>
    <row r="50" spans="1:6" x14ac:dyDescent="0.35">
      <c r="A50" s="156"/>
      <c r="B50" s="64" t="s">
        <v>103</v>
      </c>
      <c r="C50" s="64"/>
      <c r="D50" s="64"/>
      <c r="E50" s="64"/>
      <c r="F50" s="64"/>
    </row>
    <row r="51" spans="1:6" x14ac:dyDescent="0.35">
      <c r="A51" s="156"/>
      <c r="B51" s="64" t="s">
        <v>104</v>
      </c>
      <c r="C51" s="64"/>
      <c r="D51" s="64"/>
      <c r="E51" s="64"/>
      <c r="F51" s="64"/>
    </row>
    <row r="52" spans="1:6" x14ac:dyDescent="0.35">
      <c r="A52" s="156"/>
      <c r="B52" s="64" t="s">
        <v>105</v>
      </c>
      <c r="C52" s="64"/>
      <c r="D52" s="64"/>
      <c r="E52" s="64"/>
      <c r="F52" s="64"/>
    </row>
    <row r="53" spans="1:6" x14ac:dyDescent="0.35">
      <c r="A53" s="156"/>
      <c r="B53" s="64" t="s">
        <v>106</v>
      </c>
      <c r="C53" s="64"/>
      <c r="D53" s="64"/>
      <c r="E53" s="64"/>
      <c r="F53" s="64"/>
    </row>
    <row r="54" spans="1:6" x14ac:dyDescent="0.35">
      <c r="A54" s="156"/>
      <c r="B54" s="64" t="s">
        <v>69</v>
      </c>
      <c r="C54" s="64"/>
      <c r="D54" s="64"/>
      <c r="E54" s="64"/>
      <c r="F54" s="64"/>
    </row>
    <row r="55" spans="1:6" x14ac:dyDescent="0.35">
      <c r="A55" s="156" t="s">
        <v>107</v>
      </c>
      <c r="B55" s="64" t="s">
        <v>108</v>
      </c>
      <c r="C55" s="64"/>
      <c r="D55" s="64"/>
      <c r="E55" s="64"/>
      <c r="F55" s="64"/>
    </row>
    <row r="56" spans="1:6" x14ac:dyDescent="0.35">
      <c r="A56" s="156"/>
      <c r="B56" s="64" t="s">
        <v>109</v>
      </c>
      <c r="C56" s="64"/>
      <c r="D56" s="64"/>
      <c r="E56" s="64"/>
      <c r="F56" s="64"/>
    </row>
    <row r="57" spans="1:6" x14ac:dyDescent="0.35">
      <c r="A57" s="156"/>
      <c r="B57" s="64" t="s">
        <v>110</v>
      </c>
      <c r="C57" s="64"/>
      <c r="D57" s="64"/>
      <c r="E57" s="64"/>
      <c r="F57" s="64"/>
    </row>
    <row r="58" spans="1:6" x14ac:dyDescent="0.35">
      <c r="A58" s="156"/>
      <c r="B58" s="64" t="s">
        <v>111</v>
      </c>
      <c r="C58" s="64"/>
      <c r="D58" s="64"/>
      <c r="E58" s="64"/>
      <c r="F58" s="64"/>
    </row>
    <row r="59" spans="1:6" x14ac:dyDescent="0.35">
      <c r="A59" s="156"/>
      <c r="B59" s="64" t="s">
        <v>112</v>
      </c>
      <c r="C59" s="64"/>
      <c r="D59" s="64"/>
      <c r="E59" s="64"/>
      <c r="F59" s="64"/>
    </row>
    <row r="60" spans="1:6" x14ac:dyDescent="0.35">
      <c r="A60" s="156"/>
      <c r="B60" s="64" t="s">
        <v>113</v>
      </c>
      <c r="C60" s="64"/>
      <c r="D60" s="64"/>
      <c r="E60" s="64"/>
      <c r="F60" s="64"/>
    </row>
    <row r="61" spans="1:6" x14ac:dyDescent="0.35">
      <c r="A61" s="156"/>
      <c r="B61" s="64" t="s">
        <v>114</v>
      </c>
      <c r="C61" s="64"/>
      <c r="D61" s="64"/>
      <c r="E61" s="64"/>
      <c r="F61" s="64"/>
    </row>
    <row r="62" spans="1:6" x14ac:dyDescent="0.35">
      <c r="A62" s="156"/>
      <c r="B62" s="64" t="s">
        <v>115</v>
      </c>
      <c r="C62" s="64"/>
      <c r="D62" s="64"/>
      <c r="E62" s="64"/>
      <c r="F62" s="64"/>
    </row>
    <row r="63" spans="1:6" x14ac:dyDescent="0.35">
      <c r="A63" s="156"/>
      <c r="B63" s="64" t="s">
        <v>116</v>
      </c>
      <c r="C63" s="64"/>
      <c r="D63" s="64"/>
      <c r="E63" s="64"/>
      <c r="F63" s="64"/>
    </row>
    <row r="64" spans="1:6" x14ac:dyDescent="0.35">
      <c r="A64" s="156"/>
      <c r="B64" s="64" t="s">
        <v>117</v>
      </c>
      <c r="C64" s="64"/>
      <c r="D64" s="64"/>
      <c r="E64" s="64"/>
      <c r="F64" s="64"/>
    </row>
    <row r="65" spans="1:6" x14ac:dyDescent="0.35">
      <c r="A65" s="156"/>
      <c r="B65" s="64" t="s">
        <v>118</v>
      </c>
      <c r="C65" s="64"/>
      <c r="D65" s="64"/>
      <c r="E65" s="64"/>
      <c r="F65" s="64"/>
    </row>
    <row r="66" spans="1:6" x14ac:dyDescent="0.35">
      <c r="A66" s="156"/>
      <c r="B66" s="64" t="s">
        <v>119</v>
      </c>
      <c r="C66" s="64"/>
      <c r="D66" s="64"/>
      <c r="E66" s="64"/>
      <c r="F66" s="64"/>
    </row>
    <row r="67" spans="1:6" ht="28.5" x14ac:dyDescent="0.35">
      <c r="A67" s="156"/>
      <c r="B67" s="64" t="s">
        <v>120</v>
      </c>
      <c r="C67" s="64"/>
      <c r="D67" s="64"/>
      <c r="E67" s="64"/>
      <c r="F67" s="64"/>
    </row>
    <row r="68" spans="1:6" x14ac:dyDescent="0.35">
      <c r="A68" s="156"/>
      <c r="B68" s="64" t="s">
        <v>121</v>
      </c>
      <c r="C68" s="64"/>
      <c r="D68" s="64"/>
      <c r="E68" s="64"/>
      <c r="F68" s="64"/>
    </row>
    <row r="69" spans="1:6" x14ac:dyDescent="0.35">
      <c r="A69" s="156"/>
      <c r="B69" s="64" t="s">
        <v>122</v>
      </c>
      <c r="C69" s="64"/>
      <c r="D69" s="64"/>
      <c r="E69" s="64"/>
      <c r="F69" s="64"/>
    </row>
    <row r="70" spans="1:6" x14ac:dyDescent="0.35">
      <c r="A70" s="156"/>
      <c r="B70" s="64" t="s">
        <v>123</v>
      </c>
      <c r="C70" s="64"/>
      <c r="D70" s="64"/>
      <c r="E70" s="64"/>
      <c r="F70" s="64"/>
    </row>
    <row r="71" spans="1:6" x14ac:dyDescent="0.35">
      <c r="A71" s="156"/>
      <c r="B71" s="64" t="s">
        <v>124</v>
      </c>
      <c r="C71" s="64"/>
      <c r="D71" s="64"/>
      <c r="E71" s="64"/>
      <c r="F71" s="64"/>
    </row>
    <row r="72" spans="1:6" x14ac:dyDescent="0.35">
      <c r="A72" s="156"/>
      <c r="B72" s="64" t="s">
        <v>125</v>
      </c>
      <c r="C72" s="64"/>
      <c r="D72" s="64"/>
      <c r="E72" s="64"/>
      <c r="F72" s="64"/>
    </row>
    <row r="73" spans="1:6" x14ac:dyDescent="0.35">
      <c r="A73" s="156"/>
      <c r="B73" s="64" t="s">
        <v>126</v>
      </c>
      <c r="C73" s="64"/>
      <c r="D73" s="64"/>
      <c r="E73" s="64"/>
      <c r="F73" s="64"/>
    </row>
    <row r="74" spans="1:6" x14ac:dyDescent="0.35">
      <c r="A74" s="156"/>
      <c r="B74" s="64" t="s">
        <v>127</v>
      </c>
      <c r="C74" s="64"/>
      <c r="D74" s="64"/>
      <c r="E74" s="64"/>
      <c r="F74" s="64"/>
    </row>
    <row r="75" spans="1:6" x14ac:dyDescent="0.35">
      <c r="A75" s="156"/>
      <c r="B75" s="64" t="s">
        <v>128</v>
      </c>
      <c r="C75" s="64"/>
      <c r="D75" s="64"/>
      <c r="E75" s="64"/>
      <c r="F75" s="64"/>
    </row>
    <row r="76" spans="1:6" x14ac:dyDescent="0.35">
      <c r="A76" s="156"/>
      <c r="B76" s="64" t="s">
        <v>129</v>
      </c>
      <c r="C76" s="64"/>
      <c r="D76" s="64"/>
      <c r="E76" s="64"/>
      <c r="F76" s="64"/>
    </row>
    <row r="77" spans="1:6" x14ac:dyDescent="0.35">
      <c r="A77" s="156"/>
      <c r="B77" s="64" t="s">
        <v>130</v>
      </c>
      <c r="C77" s="64"/>
      <c r="D77" s="64"/>
      <c r="E77" s="64"/>
      <c r="F77" s="64"/>
    </row>
    <row r="78" spans="1:6" x14ac:dyDescent="0.35">
      <c r="A78" s="156"/>
      <c r="B78" s="64" t="s">
        <v>131</v>
      </c>
      <c r="C78" s="64"/>
      <c r="D78" s="64"/>
      <c r="E78" s="64"/>
      <c r="F78" s="64"/>
    </row>
    <row r="79" spans="1:6" x14ac:dyDescent="0.35">
      <c r="A79" s="156"/>
      <c r="B79" s="64" t="s">
        <v>91</v>
      </c>
      <c r="C79" s="64"/>
      <c r="D79" s="64"/>
      <c r="E79" s="64"/>
      <c r="F79" s="64"/>
    </row>
    <row r="80" spans="1:6" x14ac:dyDescent="0.35">
      <c r="A80" s="156"/>
      <c r="B80" s="64" t="s">
        <v>69</v>
      </c>
      <c r="C80" s="64"/>
      <c r="D80" s="64"/>
      <c r="E80" s="64"/>
      <c r="F80" s="64"/>
    </row>
    <row r="81" spans="1:6" x14ac:dyDescent="0.35">
      <c r="A81" s="156" t="s">
        <v>132</v>
      </c>
      <c r="B81" s="64" t="s">
        <v>133</v>
      </c>
      <c r="C81" s="64"/>
      <c r="D81" s="64"/>
      <c r="E81" s="64"/>
      <c r="F81" s="64"/>
    </row>
    <row r="82" spans="1:6" x14ac:dyDescent="0.35">
      <c r="A82" s="156"/>
      <c r="B82" s="64" t="s">
        <v>134</v>
      </c>
      <c r="C82" s="64"/>
      <c r="D82" s="64"/>
      <c r="E82" s="64"/>
      <c r="F82" s="64"/>
    </row>
    <row r="83" spans="1:6" x14ac:dyDescent="0.35">
      <c r="A83" s="156"/>
      <c r="B83" s="64" t="s">
        <v>135</v>
      </c>
      <c r="C83" s="64"/>
      <c r="D83" s="64"/>
      <c r="E83" s="64"/>
      <c r="F83" s="64"/>
    </row>
    <row r="84" spans="1:6" x14ac:dyDescent="0.35">
      <c r="A84" s="156"/>
      <c r="B84" s="64" t="s">
        <v>136</v>
      </c>
      <c r="C84" s="64"/>
      <c r="D84" s="64"/>
      <c r="E84" s="64"/>
      <c r="F84" s="64"/>
    </row>
    <row r="85" spans="1:6" x14ac:dyDescent="0.35">
      <c r="A85" s="156"/>
      <c r="B85" s="64" t="s">
        <v>91</v>
      </c>
      <c r="C85" s="64"/>
      <c r="D85" s="64"/>
      <c r="E85" s="64"/>
      <c r="F85" s="64"/>
    </row>
    <row r="86" spans="1:6" x14ac:dyDescent="0.35">
      <c r="A86" s="156"/>
      <c r="B86" s="64" t="s">
        <v>69</v>
      </c>
      <c r="C86" s="64"/>
      <c r="D86" s="64"/>
      <c r="E86" s="64"/>
      <c r="F86" s="64"/>
    </row>
    <row r="87" spans="1:6" ht="28.5" x14ac:dyDescent="0.35">
      <c r="A87" s="156" t="s">
        <v>137</v>
      </c>
      <c r="B87" s="64" t="s">
        <v>138</v>
      </c>
      <c r="C87" s="64"/>
      <c r="D87" s="64"/>
      <c r="E87" s="64"/>
      <c r="F87" s="64"/>
    </row>
    <row r="88" spans="1:6" x14ac:dyDescent="0.35">
      <c r="A88" s="156"/>
      <c r="B88" s="64" t="s">
        <v>139</v>
      </c>
      <c r="C88" s="64"/>
      <c r="D88" s="64"/>
      <c r="E88" s="64"/>
      <c r="F88" s="64"/>
    </row>
    <row r="89" spans="1:6" x14ac:dyDescent="0.35">
      <c r="A89" s="156"/>
      <c r="B89" s="64" t="s">
        <v>140</v>
      </c>
      <c r="C89" s="64"/>
      <c r="D89" s="64"/>
      <c r="E89" s="64"/>
      <c r="F89" s="64"/>
    </row>
    <row r="90" spans="1:6" x14ac:dyDescent="0.35">
      <c r="A90" s="156"/>
      <c r="B90" s="64" t="s">
        <v>141</v>
      </c>
      <c r="C90" s="64"/>
      <c r="D90" s="64"/>
      <c r="E90" s="64"/>
      <c r="F90" s="64"/>
    </row>
    <row r="91" spans="1:6" x14ac:dyDescent="0.35">
      <c r="A91" s="156"/>
      <c r="B91" s="64" t="s">
        <v>142</v>
      </c>
      <c r="C91" s="64"/>
      <c r="D91" s="64"/>
      <c r="E91" s="64"/>
      <c r="F91" s="64"/>
    </row>
    <row r="92" spans="1:6" x14ac:dyDescent="0.35">
      <c r="A92" s="156"/>
      <c r="B92" s="64" t="s">
        <v>143</v>
      </c>
      <c r="C92" s="64"/>
      <c r="D92" s="64"/>
      <c r="E92" s="64"/>
      <c r="F92" s="64"/>
    </row>
    <row r="93" spans="1:6" x14ac:dyDescent="0.35">
      <c r="A93" s="156"/>
      <c r="B93" s="64" t="s">
        <v>69</v>
      </c>
      <c r="C93" s="64"/>
      <c r="D93" s="64"/>
      <c r="E93" s="64"/>
      <c r="F93" s="64"/>
    </row>
    <row r="94" spans="1:6" x14ac:dyDescent="0.35">
      <c r="A94" s="156" t="s">
        <v>144</v>
      </c>
      <c r="B94" s="64" t="s">
        <v>145</v>
      </c>
      <c r="C94" s="64"/>
      <c r="D94" s="64"/>
      <c r="E94" s="64"/>
      <c r="F94" s="64"/>
    </row>
    <row r="95" spans="1:6" x14ac:dyDescent="0.35">
      <c r="A95" s="156"/>
      <c r="B95" s="64" t="s">
        <v>146</v>
      </c>
      <c r="C95" s="64"/>
      <c r="D95" s="64"/>
      <c r="E95" s="64"/>
      <c r="F95" s="64"/>
    </row>
    <row r="96" spans="1:6" x14ac:dyDescent="0.35">
      <c r="A96" s="156"/>
      <c r="B96" s="64" t="s">
        <v>147</v>
      </c>
      <c r="C96" s="64"/>
      <c r="D96" s="64"/>
      <c r="E96" s="64"/>
      <c r="F96" s="64"/>
    </row>
    <row r="97" spans="1:6" x14ac:dyDescent="0.35">
      <c r="A97" s="156"/>
      <c r="B97" s="64" t="s">
        <v>148</v>
      </c>
      <c r="C97" s="64"/>
      <c r="D97" s="64"/>
      <c r="E97" s="64"/>
      <c r="F97" s="64"/>
    </row>
    <row r="98" spans="1:6" x14ac:dyDescent="0.35">
      <c r="A98" s="156"/>
      <c r="B98" s="64" t="s">
        <v>149</v>
      </c>
      <c r="C98" s="64"/>
      <c r="D98" s="64"/>
      <c r="E98" s="64"/>
      <c r="F98" s="64"/>
    </row>
    <row r="99" spans="1:6" x14ac:dyDescent="0.35">
      <c r="A99" s="156"/>
      <c r="B99" s="64" t="s">
        <v>150</v>
      </c>
      <c r="C99" s="64"/>
      <c r="D99" s="64"/>
      <c r="E99" s="64"/>
      <c r="F99" s="64"/>
    </row>
    <row r="100" spans="1:6" x14ac:dyDescent="0.35">
      <c r="A100" s="156"/>
      <c r="B100" s="64" t="s">
        <v>151</v>
      </c>
      <c r="C100" s="64"/>
      <c r="D100" s="64"/>
      <c r="E100" s="64"/>
      <c r="F100" s="64"/>
    </row>
    <row r="101" spans="1:6" x14ac:dyDescent="0.35">
      <c r="A101" s="156"/>
      <c r="B101" s="64" t="s">
        <v>152</v>
      </c>
      <c r="C101" s="64"/>
      <c r="D101" s="64"/>
      <c r="E101" s="64"/>
      <c r="F101" s="64"/>
    </row>
    <row r="102" spans="1:6" x14ac:dyDescent="0.35">
      <c r="A102" s="156"/>
      <c r="B102" s="64" t="s">
        <v>153</v>
      </c>
      <c r="C102" s="64"/>
      <c r="D102" s="64"/>
      <c r="E102" s="64"/>
      <c r="F102" s="64"/>
    </row>
    <row r="103" spans="1:6" x14ac:dyDescent="0.35">
      <c r="A103" s="156"/>
      <c r="B103" s="64" t="s">
        <v>154</v>
      </c>
      <c r="C103" s="64"/>
      <c r="D103" s="64"/>
      <c r="E103" s="64"/>
      <c r="F103" s="64"/>
    </row>
    <row r="104" spans="1:6" x14ac:dyDescent="0.35">
      <c r="A104" s="156"/>
      <c r="B104" s="64" t="s">
        <v>155</v>
      </c>
      <c r="C104" s="64"/>
      <c r="D104" s="64"/>
      <c r="E104" s="64"/>
      <c r="F104" s="64"/>
    </row>
    <row r="105" spans="1:6" x14ac:dyDescent="0.35">
      <c r="A105" s="156"/>
      <c r="B105" s="64" t="s">
        <v>69</v>
      </c>
      <c r="C105" s="64"/>
      <c r="D105" s="64"/>
      <c r="E105" s="64"/>
      <c r="F105" s="64"/>
    </row>
    <row r="106" spans="1:6" x14ac:dyDescent="0.35">
      <c r="A106" s="156" t="s">
        <v>156</v>
      </c>
      <c r="B106" s="64" t="s">
        <v>157</v>
      </c>
      <c r="C106" s="64"/>
      <c r="D106" s="64"/>
      <c r="E106" s="64"/>
      <c r="F106" s="64"/>
    </row>
    <row r="107" spans="1:6" x14ac:dyDescent="0.35">
      <c r="A107" s="156"/>
      <c r="B107" s="64" t="s">
        <v>158</v>
      </c>
      <c r="C107" s="64"/>
      <c r="D107" s="64"/>
      <c r="E107" s="64"/>
      <c r="F107" s="64"/>
    </row>
    <row r="108" spans="1:6" x14ac:dyDescent="0.35">
      <c r="A108" s="156"/>
      <c r="B108" s="64" t="s">
        <v>159</v>
      </c>
      <c r="C108" s="64"/>
      <c r="D108" s="64"/>
      <c r="E108" s="64"/>
      <c r="F108" s="64"/>
    </row>
    <row r="109" spans="1:6" x14ac:dyDescent="0.35">
      <c r="A109" s="156"/>
      <c r="B109" s="64" t="s">
        <v>160</v>
      </c>
      <c r="C109" s="64"/>
      <c r="D109" s="64"/>
      <c r="E109" s="64"/>
      <c r="F109" s="64"/>
    </row>
    <row r="110" spans="1:6" x14ac:dyDescent="0.35">
      <c r="A110" s="156"/>
      <c r="B110" s="64" t="s">
        <v>161</v>
      </c>
      <c r="C110" s="64"/>
      <c r="D110" s="64"/>
      <c r="E110" s="64"/>
      <c r="F110" s="64"/>
    </row>
    <row r="111" spans="1:6" x14ac:dyDescent="0.35">
      <c r="A111" s="156"/>
      <c r="B111" s="64" t="s">
        <v>162</v>
      </c>
      <c r="C111" s="64"/>
      <c r="D111" s="64"/>
      <c r="E111" s="64"/>
      <c r="F111" s="64"/>
    </row>
    <row r="112" spans="1:6" x14ac:dyDescent="0.35">
      <c r="A112" s="156"/>
      <c r="B112" s="64" t="s">
        <v>163</v>
      </c>
      <c r="C112" s="64"/>
      <c r="D112" s="64"/>
      <c r="E112" s="64"/>
      <c r="F112" s="64"/>
    </row>
    <row r="113" spans="1:6" x14ac:dyDescent="0.35">
      <c r="A113" s="156"/>
      <c r="B113" s="64" t="s">
        <v>69</v>
      </c>
      <c r="C113" s="64"/>
      <c r="D113" s="64"/>
      <c r="E113" s="64"/>
      <c r="F113" s="64"/>
    </row>
    <row r="114" spans="1:6" x14ac:dyDescent="0.35">
      <c r="A114" s="156" t="s">
        <v>164</v>
      </c>
      <c r="B114" s="64" t="s">
        <v>165</v>
      </c>
      <c r="C114" s="64"/>
      <c r="D114" s="64"/>
      <c r="E114" s="64"/>
      <c r="F114" s="64"/>
    </row>
    <row r="115" spans="1:6" x14ac:dyDescent="0.35">
      <c r="A115" s="156"/>
      <c r="B115" s="64" t="s">
        <v>166</v>
      </c>
      <c r="C115" s="64"/>
      <c r="D115" s="64"/>
      <c r="E115" s="64"/>
      <c r="F115" s="64"/>
    </row>
    <row r="116" spans="1:6" x14ac:dyDescent="0.35">
      <c r="A116" s="156"/>
      <c r="B116" s="64" t="s">
        <v>167</v>
      </c>
      <c r="C116" s="64"/>
      <c r="D116" s="64"/>
      <c r="E116" s="64"/>
      <c r="F116" s="64"/>
    </row>
    <row r="117" spans="1:6" x14ac:dyDescent="0.35">
      <c r="A117" s="156"/>
      <c r="B117" s="64" t="s">
        <v>168</v>
      </c>
      <c r="C117" s="64"/>
      <c r="D117" s="64"/>
      <c r="E117" s="64"/>
      <c r="F117" s="64"/>
    </row>
    <row r="118" spans="1:6" x14ac:dyDescent="0.35">
      <c r="A118" s="156"/>
      <c r="B118" s="64" t="s">
        <v>169</v>
      </c>
      <c r="C118" s="64"/>
      <c r="D118" s="64"/>
      <c r="E118" s="64"/>
      <c r="F118" s="64"/>
    </row>
    <row r="119" spans="1:6" x14ac:dyDescent="0.35">
      <c r="A119" s="156"/>
      <c r="B119" s="64" t="s">
        <v>170</v>
      </c>
      <c r="C119" s="64"/>
      <c r="D119" s="64"/>
      <c r="E119" s="64"/>
      <c r="F119" s="64"/>
    </row>
    <row r="120" spans="1:6" x14ac:dyDescent="0.35">
      <c r="A120" s="156"/>
      <c r="B120" s="64" t="s">
        <v>171</v>
      </c>
      <c r="C120" s="64"/>
      <c r="D120" s="64"/>
      <c r="E120" s="64"/>
      <c r="F120" s="64"/>
    </row>
    <row r="121" spans="1:6" x14ac:dyDescent="0.35">
      <c r="A121" s="156"/>
      <c r="B121" s="64" t="s">
        <v>69</v>
      </c>
      <c r="C121" s="64"/>
      <c r="D121" s="64"/>
      <c r="E121" s="64"/>
      <c r="F121" s="64"/>
    </row>
    <row r="122" spans="1:6" x14ac:dyDescent="0.35">
      <c r="A122" s="156" t="s">
        <v>172</v>
      </c>
      <c r="B122" s="64" t="s">
        <v>173</v>
      </c>
      <c r="C122" s="64"/>
      <c r="D122" s="64"/>
      <c r="E122" s="64"/>
      <c r="F122" s="64"/>
    </row>
    <row r="123" spans="1:6" x14ac:dyDescent="0.35">
      <c r="A123" s="156"/>
      <c r="B123" s="64" t="s">
        <v>174</v>
      </c>
      <c r="C123" s="64"/>
      <c r="D123" s="64"/>
      <c r="E123" s="64"/>
      <c r="F123" s="64"/>
    </row>
    <row r="124" spans="1:6" x14ac:dyDescent="0.35">
      <c r="A124" s="156"/>
      <c r="B124" s="64" t="s">
        <v>175</v>
      </c>
      <c r="C124" s="64"/>
      <c r="D124" s="64"/>
      <c r="E124" s="64"/>
      <c r="F124" s="64"/>
    </row>
    <row r="125" spans="1:6" x14ac:dyDescent="0.35">
      <c r="A125" s="156"/>
      <c r="B125" s="64" t="s">
        <v>176</v>
      </c>
      <c r="C125" s="64"/>
      <c r="D125" s="64"/>
      <c r="E125" s="64"/>
      <c r="F125" s="64"/>
    </row>
    <row r="126" spans="1:6" x14ac:dyDescent="0.35">
      <c r="A126" s="156"/>
      <c r="B126" s="64" t="s">
        <v>177</v>
      </c>
      <c r="C126" s="64"/>
      <c r="D126" s="64"/>
      <c r="E126" s="64"/>
      <c r="F126" s="64"/>
    </row>
    <row r="127" spans="1:6" x14ac:dyDescent="0.35">
      <c r="A127" s="156"/>
      <c r="B127" s="64" t="s">
        <v>69</v>
      </c>
      <c r="C127" s="64"/>
      <c r="D127" s="64"/>
      <c r="E127" s="64"/>
      <c r="F127" s="64"/>
    </row>
    <row r="128" spans="1:6" ht="16.5" customHeight="1" x14ac:dyDescent="0.35">
      <c r="A128" s="156" t="s">
        <v>178</v>
      </c>
      <c r="B128" s="64" t="s">
        <v>179</v>
      </c>
      <c r="C128" s="64"/>
      <c r="D128" s="64"/>
      <c r="E128" s="64"/>
      <c r="F128" s="64"/>
    </row>
    <row r="129" spans="1:6" x14ac:dyDescent="0.35">
      <c r="A129" s="156"/>
      <c r="B129" s="64" t="s">
        <v>180</v>
      </c>
      <c r="C129" s="64"/>
      <c r="D129" s="64"/>
      <c r="E129" s="64"/>
      <c r="F129" s="64"/>
    </row>
    <row r="130" spans="1:6" x14ac:dyDescent="0.35">
      <c r="A130" s="156"/>
      <c r="B130" s="64" t="s">
        <v>69</v>
      </c>
      <c r="C130" s="64"/>
      <c r="D130" s="64"/>
      <c r="E130" s="64"/>
      <c r="F130" s="64"/>
    </row>
    <row r="131" spans="1:6" x14ac:dyDescent="0.35">
      <c r="A131" s="156" t="s">
        <v>181</v>
      </c>
      <c r="B131" s="64" t="s">
        <v>182</v>
      </c>
      <c r="C131" s="64"/>
      <c r="D131" s="64"/>
      <c r="E131" s="64"/>
      <c r="F131" s="64"/>
    </row>
    <row r="132" spans="1:6" x14ac:dyDescent="0.35">
      <c r="A132" s="156"/>
      <c r="B132" s="64" t="s">
        <v>183</v>
      </c>
      <c r="C132" s="64"/>
      <c r="D132" s="64"/>
      <c r="E132" s="64"/>
      <c r="F132" s="64"/>
    </row>
    <row r="133" spans="1:6" x14ac:dyDescent="0.35">
      <c r="A133" s="156"/>
      <c r="B133" s="64" t="s">
        <v>69</v>
      </c>
      <c r="C133" s="64"/>
      <c r="D133" s="64"/>
      <c r="E133" s="64"/>
      <c r="F133" s="64"/>
    </row>
    <row r="134" spans="1:6" ht="28.5" x14ac:dyDescent="0.35">
      <c r="A134" s="156" t="s">
        <v>184</v>
      </c>
      <c r="B134" s="64" t="s">
        <v>185</v>
      </c>
      <c r="C134" s="64"/>
      <c r="D134" s="64"/>
      <c r="E134" s="64"/>
      <c r="F134" s="64"/>
    </row>
    <row r="135" spans="1:6" ht="28.5" x14ac:dyDescent="0.35">
      <c r="A135" s="156"/>
      <c r="B135" s="64" t="s">
        <v>186</v>
      </c>
      <c r="C135" s="64"/>
      <c r="D135" s="64"/>
      <c r="E135" s="64"/>
      <c r="F135" s="64"/>
    </row>
    <row r="136" spans="1:6" x14ac:dyDescent="0.35">
      <c r="A136" s="156"/>
      <c r="B136" s="64" t="s">
        <v>187</v>
      </c>
      <c r="C136" s="64"/>
      <c r="D136" s="64"/>
      <c r="E136" s="64"/>
      <c r="F136" s="64"/>
    </row>
    <row r="137" spans="1:6" x14ac:dyDescent="0.35">
      <c r="A137" s="156"/>
      <c r="B137" s="64" t="s">
        <v>188</v>
      </c>
      <c r="C137" s="64"/>
      <c r="D137" s="64"/>
      <c r="E137" s="64"/>
      <c r="F137" s="64"/>
    </row>
    <row r="138" spans="1:6" x14ac:dyDescent="0.35">
      <c r="A138" s="156"/>
      <c r="B138" s="64" t="s">
        <v>189</v>
      </c>
      <c r="C138" s="64"/>
      <c r="D138" s="64"/>
      <c r="E138" s="64"/>
      <c r="F138" s="64"/>
    </row>
    <row r="139" spans="1:6" x14ac:dyDescent="0.35">
      <c r="A139" s="156"/>
      <c r="B139" s="64" t="s">
        <v>190</v>
      </c>
      <c r="C139" s="64"/>
      <c r="D139" s="64"/>
      <c r="E139" s="64"/>
      <c r="F139" s="64"/>
    </row>
    <row r="140" spans="1:6" x14ac:dyDescent="0.35">
      <c r="A140" s="156"/>
      <c r="B140" s="64" t="s">
        <v>191</v>
      </c>
      <c r="C140" s="64"/>
      <c r="D140" s="64"/>
      <c r="E140" s="64"/>
      <c r="F140" s="64"/>
    </row>
    <row r="141" spans="1:6" x14ac:dyDescent="0.35">
      <c r="A141" s="156"/>
      <c r="B141" s="64" t="s">
        <v>192</v>
      </c>
      <c r="C141" s="64"/>
      <c r="D141" s="64"/>
      <c r="E141" s="64"/>
      <c r="F141" s="64"/>
    </row>
    <row r="142" spans="1:6" x14ac:dyDescent="0.35">
      <c r="A142" s="156"/>
      <c r="B142" s="64" t="s">
        <v>193</v>
      </c>
      <c r="C142" s="64"/>
      <c r="D142" s="64"/>
      <c r="E142" s="64"/>
      <c r="F142" s="64"/>
    </row>
    <row r="143" spans="1:6" x14ac:dyDescent="0.35">
      <c r="A143" s="156"/>
      <c r="B143" s="64" t="s">
        <v>194</v>
      </c>
      <c r="C143" s="64"/>
      <c r="D143" s="64"/>
      <c r="E143" s="64"/>
      <c r="F143" s="64"/>
    </row>
    <row r="144" spans="1:6" x14ac:dyDescent="0.35">
      <c r="A144" s="156"/>
      <c r="B144" s="64" t="s">
        <v>195</v>
      </c>
      <c r="C144" s="64"/>
      <c r="D144" s="64"/>
      <c r="E144" s="64"/>
      <c r="F144" s="64"/>
    </row>
    <row r="145" spans="1:6" x14ac:dyDescent="0.35">
      <c r="A145" s="156"/>
      <c r="B145" s="64" t="s">
        <v>196</v>
      </c>
      <c r="C145" s="64"/>
      <c r="D145" s="64"/>
      <c r="E145" s="64"/>
      <c r="F145" s="64"/>
    </row>
    <row r="146" spans="1:6" x14ac:dyDescent="0.35">
      <c r="A146" s="156"/>
      <c r="B146" s="64" t="s">
        <v>69</v>
      </c>
      <c r="C146" s="64"/>
      <c r="D146" s="64"/>
      <c r="E146" s="64"/>
      <c r="F146" s="64"/>
    </row>
    <row r="147" spans="1:6" x14ac:dyDescent="0.35">
      <c r="A147" s="156" t="s">
        <v>197</v>
      </c>
      <c r="B147" s="64" t="s">
        <v>198</v>
      </c>
      <c r="C147" s="64"/>
      <c r="D147" s="64"/>
      <c r="E147" s="64"/>
      <c r="F147" s="64"/>
    </row>
    <row r="148" spans="1:6" x14ac:dyDescent="0.35">
      <c r="A148" s="156"/>
      <c r="B148" s="64" t="s">
        <v>199</v>
      </c>
      <c r="C148" s="64"/>
      <c r="D148" s="64"/>
      <c r="E148" s="64"/>
      <c r="F148" s="64"/>
    </row>
    <row r="149" spans="1:6" x14ac:dyDescent="0.35">
      <c r="A149" s="156"/>
      <c r="B149" s="64" t="s">
        <v>200</v>
      </c>
      <c r="C149" s="64"/>
      <c r="D149" s="64"/>
      <c r="E149" s="64"/>
      <c r="F149" s="64"/>
    </row>
    <row r="150" spans="1:6" x14ac:dyDescent="0.35">
      <c r="A150" s="156"/>
      <c r="B150" s="64" t="s">
        <v>201</v>
      </c>
      <c r="C150" s="64"/>
      <c r="D150" s="64"/>
      <c r="E150" s="64"/>
      <c r="F150" s="64"/>
    </row>
    <row r="151" spans="1:6" x14ac:dyDescent="0.35">
      <c r="A151" s="156"/>
      <c r="B151" s="64" t="s">
        <v>69</v>
      </c>
      <c r="C151" s="64"/>
      <c r="D151" s="64"/>
      <c r="E151" s="64"/>
      <c r="F151" s="64"/>
    </row>
    <row r="152" spans="1:6" x14ac:dyDescent="0.35">
      <c r="A152" s="156" t="s">
        <v>202</v>
      </c>
      <c r="B152" s="64" t="s">
        <v>203</v>
      </c>
      <c r="C152" s="64"/>
      <c r="D152" s="64"/>
      <c r="E152" s="64"/>
      <c r="F152" s="64"/>
    </row>
    <row r="153" spans="1:6" x14ac:dyDescent="0.35">
      <c r="A153" s="156"/>
      <c r="B153" s="64" t="s">
        <v>204</v>
      </c>
      <c r="C153" s="64"/>
      <c r="D153" s="64"/>
      <c r="E153" s="64"/>
      <c r="F153" s="64"/>
    </row>
    <row r="154" spans="1:6" x14ac:dyDescent="0.35">
      <c r="A154" s="156"/>
      <c r="B154" s="64" t="s">
        <v>69</v>
      </c>
      <c r="C154" s="64"/>
      <c r="D154" s="64"/>
      <c r="E154" s="64"/>
      <c r="F154" s="64"/>
    </row>
    <row r="155" spans="1:6" ht="24.75" customHeight="1" x14ac:dyDescent="0.35">
      <c r="A155" s="156" t="s">
        <v>205</v>
      </c>
      <c r="B155" s="64" t="s">
        <v>206</v>
      </c>
      <c r="C155" s="64"/>
      <c r="D155" s="64"/>
      <c r="E155" s="64"/>
      <c r="F155" s="64"/>
    </row>
    <row r="156" spans="1:6" x14ac:dyDescent="0.35">
      <c r="A156" s="156"/>
      <c r="B156" s="64" t="s">
        <v>207</v>
      </c>
      <c r="C156" s="64"/>
      <c r="D156" s="64"/>
      <c r="E156" s="64"/>
      <c r="F156" s="64"/>
    </row>
    <row r="157" spans="1:6" x14ac:dyDescent="0.35">
      <c r="A157" s="156"/>
      <c r="B157" s="64" t="s">
        <v>208</v>
      </c>
      <c r="C157" s="64"/>
      <c r="D157" s="64"/>
      <c r="E157" s="64"/>
      <c r="F157" s="64"/>
    </row>
    <row r="158" spans="1:6" x14ac:dyDescent="0.35">
      <c r="A158" s="156"/>
      <c r="B158" s="64" t="s">
        <v>209</v>
      </c>
      <c r="C158" s="64"/>
      <c r="D158" s="64"/>
      <c r="E158" s="64"/>
      <c r="F158" s="64"/>
    </row>
    <row r="159" spans="1:6" ht="56.25" customHeight="1" x14ac:dyDescent="0.35">
      <c r="A159" s="156" t="s">
        <v>210</v>
      </c>
      <c r="B159" s="64" t="s">
        <v>211</v>
      </c>
      <c r="C159" s="64"/>
      <c r="D159" s="64"/>
      <c r="E159" s="64"/>
      <c r="F159" s="64"/>
    </row>
    <row r="160" spans="1:6" x14ac:dyDescent="0.35">
      <c r="A160" s="156"/>
      <c r="B160" s="64" t="s">
        <v>212</v>
      </c>
      <c r="C160" s="64"/>
      <c r="D160" s="64"/>
      <c r="E160" s="64"/>
      <c r="F160" s="64"/>
    </row>
    <row r="161" spans="1:6" ht="19.5" x14ac:dyDescent="0.35">
      <c r="A161" s="167" t="s">
        <v>213</v>
      </c>
      <c r="B161" s="167"/>
      <c r="C161" s="102">
        <f>COUNTIF(C4:C160,"oui")</f>
        <v>0</v>
      </c>
      <c r="D161" s="102">
        <f t="shared" ref="D161:F161" si="0">COUNTIF(D4:D160,"oui")</f>
        <v>0</v>
      </c>
      <c r="E161" s="102">
        <f t="shared" si="0"/>
        <v>0</v>
      </c>
      <c r="F161" s="102">
        <f t="shared" si="0"/>
        <v>0</v>
      </c>
    </row>
  </sheetData>
  <mergeCells count="22">
    <mergeCell ref="A55:A80"/>
    <mergeCell ref="A4:A17"/>
    <mergeCell ref="A18:A33"/>
    <mergeCell ref="A34:A39"/>
    <mergeCell ref="A40:A45"/>
    <mergeCell ref="A46:A54"/>
    <mergeCell ref="A159:A160"/>
    <mergeCell ref="A161:B161"/>
    <mergeCell ref="A1:F1"/>
    <mergeCell ref="A2:F2"/>
    <mergeCell ref="A128:A130"/>
    <mergeCell ref="A131:A133"/>
    <mergeCell ref="A134:A146"/>
    <mergeCell ref="A147:A151"/>
    <mergeCell ref="A152:A154"/>
    <mergeCell ref="A155:A158"/>
    <mergeCell ref="A81:A86"/>
    <mergeCell ref="A87:A93"/>
    <mergeCell ref="A94:A105"/>
    <mergeCell ref="A106:A113"/>
    <mergeCell ref="A114:A121"/>
    <mergeCell ref="A122:A127"/>
  </mergeCells>
  <dataValidations count="1">
    <dataValidation type="list" allowBlank="1" showInputMessage="1" showErrorMessage="1" sqref="C4:F160" xr:uid="{A2DCD334-0E76-4B10-8B9D-28A210FF7462}">
      <formula1>"oui"</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131A-8526-47B6-971B-C2574DDF1D66}">
  <dimension ref="A1:D13"/>
  <sheetViews>
    <sheetView zoomScale="158" zoomScaleNormal="158" workbookViewId="0">
      <pane ySplit="3" topLeftCell="A4" activePane="bottomLeft" state="frozen"/>
      <selection pane="bottomLeft" activeCell="A2" sqref="A2:D2"/>
    </sheetView>
  </sheetViews>
  <sheetFormatPr baseColWidth="10" defaultColWidth="11.375" defaultRowHeight="15" customHeight="1" x14ac:dyDescent="0.35"/>
  <cols>
    <col min="1" max="1" width="49.875" customWidth="1"/>
    <col min="2" max="2" width="37.25" customWidth="1"/>
    <col min="4" max="4" width="47.375" customWidth="1"/>
  </cols>
  <sheetData>
    <row r="1" spans="1:4" ht="21" customHeight="1" x14ac:dyDescent="0.35">
      <c r="A1" s="171" t="s">
        <v>214</v>
      </c>
      <c r="B1" s="171"/>
      <c r="C1" s="171"/>
      <c r="D1" s="171"/>
    </row>
    <row r="2" spans="1:4" ht="9.75" customHeight="1" x14ac:dyDescent="0.35">
      <c r="A2" s="172"/>
      <c r="B2" s="173"/>
      <c r="C2" s="173"/>
      <c r="D2" s="173"/>
    </row>
    <row r="3" spans="1:4" ht="26.65" customHeight="1" x14ac:dyDescent="0.35">
      <c r="A3" s="120" t="s">
        <v>215</v>
      </c>
      <c r="B3" s="120" t="s">
        <v>216</v>
      </c>
      <c r="C3" s="121" t="s">
        <v>217</v>
      </c>
      <c r="D3" s="120" t="s">
        <v>218</v>
      </c>
    </row>
    <row r="4" spans="1:4" ht="25.15" customHeight="1" x14ac:dyDescent="0.35">
      <c r="A4" s="78" t="s">
        <v>219</v>
      </c>
      <c r="B4" s="115" t="s">
        <v>220</v>
      </c>
      <c r="C4" s="98"/>
      <c r="D4" s="13"/>
    </row>
    <row r="5" spans="1:4" ht="30.75" customHeight="1" x14ac:dyDescent="0.35">
      <c r="A5" s="78" t="s">
        <v>221</v>
      </c>
      <c r="B5" s="115" t="s">
        <v>220</v>
      </c>
      <c r="C5" s="98"/>
      <c r="D5" s="13"/>
    </row>
    <row r="6" spans="1:4" ht="25.15" customHeight="1" x14ac:dyDescent="0.35">
      <c r="A6" s="78" t="s">
        <v>222</v>
      </c>
      <c r="B6" s="115" t="s">
        <v>223</v>
      </c>
      <c r="C6" s="98"/>
      <c r="D6" s="13"/>
    </row>
    <row r="7" spans="1:4" ht="31.5" customHeight="1" x14ac:dyDescent="0.35">
      <c r="A7" s="78" t="s">
        <v>224</v>
      </c>
      <c r="B7" s="115" t="s">
        <v>225</v>
      </c>
      <c r="C7" s="98"/>
      <c r="D7" s="13"/>
    </row>
    <row r="8" spans="1:4" ht="31.5" customHeight="1" x14ac:dyDescent="0.35">
      <c r="A8" s="78" t="s">
        <v>226</v>
      </c>
      <c r="B8" s="115" t="s">
        <v>227</v>
      </c>
      <c r="C8" s="98"/>
      <c r="D8" s="13"/>
    </row>
    <row r="9" spans="1:4" ht="25.15" customHeight="1" x14ac:dyDescent="0.35">
      <c r="A9" s="78" t="s">
        <v>228</v>
      </c>
      <c r="B9" s="115" t="s">
        <v>227</v>
      </c>
      <c r="C9" s="98"/>
      <c r="D9" s="13"/>
    </row>
    <row r="10" spans="1:4" ht="25.15" customHeight="1" x14ac:dyDescent="0.35">
      <c r="A10" s="78" t="s">
        <v>229</v>
      </c>
      <c r="B10" s="115" t="s">
        <v>223</v>
      </c>
      <c r="C10" s="98"/>
      <c r="D10" s="13"/>
    </row>
    <row r="11" spans="1:4" ht="25.15" customHeight="1" x14ac:dyDescent="0.35">
      <c r="A11" s="78" t="s">
        <v>230</v>
      </c>
      <c r="B11" s="115" t="s">
        <v>223</v>
      </c>
      <c r="C11" s="98"/>
      <c r="D11" s="13"/>
    </row>
    <row r="12" spans="1:4" ht="25.15" customHeight="1" x14ac:dyDescent="0.35">
      <c r="A12" s="78" t="s">
        <v>231</v>
      </c>
      <c r="B12" s="115" t="s">
        <v>223</v>
      </c>
      <c r="C12" s="98"/>
      <c r="D12" s="13"/>
    </row>
    <row r="13" spans="1:4" ht="25.15" customHeight="1" x14ac:dyDescent="0.35">
      <c r="A13" s="78" t="s">
        <v>232</v>
      </c>
      <c r="B13" s="115" t="s">
        <v>223</v>
      </c>
      <c r="C13" s="98"/>
      <c r="D13" s="13"/>
    </row>
  </sheetData>
  <mergeCells count="2">
    <mergeCell ref="A1:D1"/>
    <mergeCell ref="A2:D2"/>
  </mergeCells>
  <dataValidations count="1">
    <dataValidation type="list" allowBlank="1" showInputMessage="1" showErrorMessage="1" sqref="C4:C13" xr:uid="{EB5A4E9A-7506-4324-B0C4-C4544060E716}">
      <formula1>"Appliqué,Non appliqué,Non applicable"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1136-22B9-4AE8-AD32-DB882658B60F}">
  <dimension ref="A1:N593"/>
  <sheetViews>
    <sheetView zoomScale="66" zoomScaleNormal="66" workbookViewId="0">
      <pane ySplit="1" topLeftCell="A2" activePane="bottomLeft" state="frozen"/>
      <selection pane="bottomLeft" activeCell="G2" sqref="G2"/>
    </sheetView>
  </sheetViews>
  <sheetFormatPr baseColWidth="10" defaultColWidth="9.25" defaultRowHeight="18" x14ac:dyDescent="0.35"/>
  <cols>
    <col min="1" max="1" width="24.625" customWidth="1"/>
    <col min="2" max="2" width="21.25" style="113" customWidth="1"/>
    <col min="3" max="3" width="24.5" customWidth="1"/>
    <col min="4" max="4" width="22.5" customWidth="1"/>
    <col min="5" max="5" width="37.625" customWidth="1"/>
    <col min="6" max="6" width="50.625" style="3" customWidth="1"/>
    <col min="7" max="7" width="13.625" customWidth="1"/>
    <col min="8" max="8" width="43.25" customWidth="1"/>
    <col min="9" max="9" width="25.375" customWidth="1"/>
    <col min="10" max="10" width="24.875" customWidth="1"/>
    <col min="12" max="12" width="38.25" customWidth="1"/>
    <col min="13" max="13" width="19.25" customWidth="1"/>
    <col min="14" max="14" width="16.25" customWidth="1"/>
  </cols>
  <sheetData>
    <row r="1" spans="1:14" ht="88.35" customHeight="1" thickBot="1" x14ac:dyDescent="0.4">
      <c r="A1" s="140" t="s">
        <v>233</v>
      </c>
      <c r="B1" s="122" t="s">
        <v>234</v>
      </c>
      <c r="C1" s="123" t="s">
        <v>235</v>
      </c>
      <c r="D1" s="124" t="s">
        <v>236</v>
      </c>
      <c r="E1" s="123" t="s">
        <v>237</v>
      </c>
      <c r="F1" s="124" t="s">
        <v>238</v>
      </c>
      <c r="G1" s="125" t="s">
        <v>239</v>
      </c>
      <c r="H1" s="124" t="s">
        <v>240</v>
      </c>
      <c r="I1" s="124" t="s">
        <v>241</v>
      </c>
      <c r="J1" s="126" t="s">
        <v>242</v>
      </c>
      <c r="K1" s="137"/>
      <c r="L1" s="83" t="s">
        <v>243</v>
      </c>
      <c r="M1" s="63">
        <f>(SUM(J2:J72))</f>
        <v>0</v>
      </c>
      <c r="N1" s="137"/>
    </row>
    <row r="2" spans="1:14" ht="90" customHeight="1" x14ac:dyDescent="0.35">
      <c r="A2" s="177" t="s">
        <v>244</v>
      </c>
      <c r="B2" s="191" t="s">
        <v>245</v>
      </c>
      <c r="C2" s="174" t="s">
        <v>246</v>
      </c>
      <c r="D2" s="195" t="s">
        <v>247</v>
      </c>
      <c r="E2" s="106" t="s">
        <v>248</v>
      </c>
      <c r="F2" s="7"/>
      <c r="G2" s="86">
        <f>(IF(F2="Oui",1/3,0))</f>
        <v>0</v>
      </c>
      <c r="H2" s="8"/>
      <c r="I2" s="180">
        <f>(SUM(G2:G4))</f>
        <v>0</v>
      </c>
      <c r="J2" s="183">
        <f>SUM(I2:I14)/3</f>
        <v>0</v>
      </c>
      <c r="K2" s="137"/>
      <c r="L2" s="137"/>
      <c r="M2" s="137"/>
      <c r="N2" s="137"/>
    </row>
    <row r="3" spans="1:14" ht="51" x14ac:dyDescent="0.35">
      <c r="A3" s="178"/>
      <c r="B3" s="192"/>
      <c r="C3" s="175"/>
      <c r="D3" s="196"/>
      <c r="E3" s="2" t="s">
        <v>249</v>
      </c>
      <c r="F3" s="4"/>
      <c r="G3" s="87">
        <f t="shared" ref="G3:G44" si="0">(IF(F3="Oui",1/3,0))</f>
        <v>0</v>
      </c>
      <c r="H3" s="5"/>
      <c r="I3" s="181"/>
      <c r="J3" s="184"/>
      <c r="K3" s="137"/>
      <c r="L3" s="137"/>
      <c r="M3" s="137"/>
      <c r="N3" s="137"/>
    </row>
    <row r="4" spans="1:14" ht="64.5" customHeight="1" thickBot="1" x14ac:dyDescent="0.4">
      <c r="A4" s="178"/>
      <c r="B4" s="194"/>
      <c r="C4" s="176"/>
      <c r="D4" s="197"/>
      <c r="E4" s="9" t="s">
        <v>250</v>
      </c>
      <c r="F4" s="10"/>
      <c r="G4" s="88">
        <f t="shared" si="0"/>
        <v>0</v>
      </c>
      <c r="H4" s="11"/>
      <c r="I4" s="182"/>
      <c r="J4" s="184"/>
      <c r="K4" s="137"/>
      <c r="L4" s="137"/>
      <c r="M4" s="137"/>
      <c r="N4" s="137"/>
    </row>
    <row r="5" spans="1:14" ht="51" customHeight="1" x14ac:dyDescent="0.35">
      <c r="A5" s="178"/>
      <c r="B5" s="191" t="s">
        <v>251</v>
      </c>
      <c r="C5" s="174" t="s">
        <v>252</v>
      </c>
      <c r="D5" s="195" t="s">
        <v>253</v>
      </c>
      <c r="E5" s="218" t="s">
        <v>254</v>
      </c>
      <c r="F5" s="189"/>
      <c r="G5" s="203">
        <f t="shared" si="0"/>
        <v>0</v>
      </c>
      <c r="H5" s="200"/>
      <c r="I5" s="186">
        <f>SUM(G5:G9)</f>
        <v>0</v>
      </c>
      <c r="J5" s="184"/>
      <c r="K5" s="137"/>
      <c r="L5" s="137"/>
      <c r="M5" s="137"/>
      <c r="N5" s="137"/>
    </row>
    <row r="6" spans="1:14" x14ac:dyDescent="0.35">
      <c r="A6" s="178"/>
      <c r="B6" s="192"/>
      <c r="C6" s="175"/>
      <c r="D6" s="196"/>
      <c r="E6" s="219"/>
      <c r="F6" s="190"/>
      <c r="G6" s="204"/>
      <c r="H6" s="201"/>
      <c r="I6" s="187"/>
      <c r="J6" s="184"/>
      <c r="K6" s="137"/>
      <c r="L6" s="137"/>
      <c r="M6" s="137"/>
      <c r="N6" s="137"/>
    </row>
    <row r="7" spans="1:14" x14ac:dyDescent="0.35">
      <c r="A7" s="178"/>
      <c r="B7" s="192"/>
      <c r="C7" s="175"/>
      <c r="D7" s="196"/>
      <c r="E7" s="220"/>
      <c r="F7" s="144"/>
      <c r="G7" s="205"/>
      <c r="H7" s="202"/>
      <c r="I7" s="187"/>
      <c r="J7" s="184"/>
      <c r="K7" s="137"/>
      <c r="L7" s="137"/>
      <c r="M7" s="137"/>
      <c r="N7" s="137"/>
    </row>
    <row r="8" spans="1:14" ht="38.25" x14ac:dyDescent="0.35">
      <c r="A8" s="178"/>
      <c r="B8" s="192"/>
      <c r="C8" s="175"/>
      <c r="D8" s="196"/>
      <c r="E8" s="2" t="s">
        <v>255</v>
      </c>
      <c r="F8" s="4"/>
      <c r="G8" s="87">
        <f t="shared" si="0"/>
        <v>0</v>
      </c>
      <c r="H8" s="13"/>
      <c r="I8" s="187"/>
      <c r="J8" s="184"/>
      <c r="K8" s="137"/>
      <c r="L8" s="137"/>
      <c r="M8" s="137"/>
      <c r="N8" s="137"/>
    </row>
    <row r="9" spans="1:14" ht="26.25" thickBot="1" x14ac:dyDescent="0.4">
      <c r="A9" s="178"/>
      <c r="B9" s="193"/>
      <c r="C9" s="198"/>
      <c r="D9" s="199"/>
      <c r="E9" s="12" t="s">
        <v>256</v>
      </c>
      <c r="F9" s="4"/>
      <c r="G9" s="89">
        <f t="shared" si="0"/>
        <v>0</v>
      </c>
      <c r="H9" s="16"/>
      <c r="I9" s="188"/>
      <c r="J9" s="184"/>
      <c r="K9" s="137"/>
      <c r="L9" s="137"/>
      <c r="M9" s="137"/>
      <c r="N9" s="137"/>
    </row>
    <row r="10" spans="1:14" ht="38.25" customHeight="1" x14ac:dyDescent="0.35">
      <c r="A10" s="178"/>
      <c r="B10" s="191" t="s">
        <v>257</v>
      </c>
      <c r="C10" s="174" t="s">
        <v>258</v>
      </c>
      <c r="D10" s="195" t="s">
        <v>259</v>
      </c>
      <c r="E10" s="218" t="s">
        <v>260</v>
      </c>
      <c r="F10" s="189"/>
      <c r="G10" s="203">
        <f>(IF(F10="Oui",1/2,0))</f>
        <v>0</v>
      </c>
      <c r="H10" s="200"/>
      <c r="I10" s="186">
        <f>(SUM(G10:G14))</f>
        <v>0</v>
      </c>
      <c r="J10" s="184"/>
      <c r="K10" s="137"/>
      <c r="L10" s="137"/>
      <c r="M10" s="137"/>
      <c r="N10" s="137"/>
    </row>
    <row r="11" spans="1:14" ht="63.75" customHeight="1" x14ac:dyDescent="0.35">
      <c r="A11" s="178"/>
      <c r="B11" s="192"/>
      <c r="C11" s="175"/>
      <c r="D11" s="196"/>
      <c r="E11" s="219"/>
      <c r="F11" s="190"/>
      <c r="G11" s="204"/>
      <c r="H11" s="201"/>
      <c r="I11" s="187"/>
      <c r="J11" s="184"/>
      <c r="K11" s="137"/>
      <c r="L11" s="137"/>
      <c r="M11" s="137"/>
      <c r="N11" s="137"/>
    </row>
    <row r="12" spans="1:14" x14ac:dyDescent="0.35">
      <c r="A12" s="178"/>
      <c r="B12" s="192"/>
      <c r="C12" s="175"/>
      <c r="D12" s="196"/>
      <c r="E12" s="219"/>
      <c r="F12" s="190"/>
      <c r="G12" s="204"/>
      <c r="H12" s="201"/>
      <c r="I12" s="187"/>
      <c r="J12" s="184"/>
      <c r="K12" s="137"/>
      <c r="L12" s="137"/>
      <c r="M12" s="137"/>
      <c r="N12" s="137"/>
    </row>
    <row r="13" spans="1:14" x14ac:dyDescent="0.35">
      <c r="A13" s="178"/>
      <c r="B13" s="192"/>
      <c r="C13" s="175"/>
      <c r="D13" s="196"/>
      <c r="E13" s="220"/>
      <c r="F13" s="144"/>
      <c r="G13" s="205"/>
      <c r="H13" s="202"/>
      <c r="I13" s="187"/>
      <c r="J13" s="184"/>
      <c r="K13" s="137"/>
      <c r="L13" s="137"/>
      <c r="M13" s="137"/>
      <c r="N13" s="137"/>
    </row>
    <row r="14" spans="1:14" ht="26.25" thickBot="1" x14ac:dyDescent="0.4">
      <c r="A14" s="179"/>
      <c r="B14" s="194"/>
      <c r="C14" s="176"/>
      <c r="D14" s="197"/>
      <c r="E14" s="9" t="s">
        <v>261</v>
      </c>
      <c r="F14" s="10"/>
      <c r="G14" s="88">
        <f>(IF(F14="Oui",1/2,0))</f>
        <v>0</v>
      </c>
      <c r="H14" s="15"/>
      <c r="I14" s="188"/>
      <c r="J14" s="185"/>
      <c r="K14" s="137"/>
      <c r="L14" s="137"/>
      <c r="M14" s="137"/>
      <c r="N14" s="137"/>
    </row>
    <row r="15" spans="1:14" ht="89.25" x14ac:dyDescent="0.35">
      <c r="A15" s="177" t="s">
        <v>262</v>
      </c>
      <c r="B15" s="206" t="s">
        <v>263</v>
      </c>
      <c r="C15" s="211" t="s">
        <v>264</v>
      </c>
      <c r="D15" s="195" t="s">
        <v>265</v>
      </c>
      <c r="E15" s="6" t="s">
        <v>266</v>
      </c>
      <c r="F15" s="7"/>
      <c r="G15" s="86">
        <f t="shared" si="0"/>
        <v>0</v>
      </c>
      <c r="H15" s="14"/>
      <c r="I15" s="186">
        <f>MAX(G15:G17)</f>
        <v>0</v>
      </c>
      <c r="J15" s="227">
        <f>(SUM(I15:I27))/5</f>
        <v>0</v>
      </c>
      <c r="K15" s="137"/>
      <c r="L15" s="137"/>
      <c r="M15" s="137"/>
      <c r="N15" s="137"/>
    </row>
    <row r="16" spans="1:14" ht="51" x14ac:dyDescent="0.35">
      <c r="A16" s="178"/>
      <c r="B16" s="207"/>
      <c r="C16" s="212"/>
      <c r="D16" s="196"/>
      <c r="E16" s="2" t="s">
        <v>267</v>
      </c>
      <c r="F16" s="4"/>
      <c r="G16" s="87">
        <f>(IF(F16="Oui",2/3,0))</f>
        <v>0</v>
      </c>
      <c r="H16" s="13"/>
      <c r="I16" s="187"/>
      <c r="J16" s="228"/>
      <c r="K16" s="137"/>
      <c r="L16" s="137"/>
      <c r="M16" s="137"/>
      <c r="N16" s="137"/>
    </row>
    <row r="17" spans="1:14" ht="39" thickBot="1" x14ac:dyDescent="0.4">
      <c r="A17" s="178"/>
      <c r="B17" s="208"/>
      <c r="C17" s="213"/>
      <c r="D17" s="197"/>
      <c r="E17" s="108" t="s">
        <v>268</v>
      </c>
      <c r="F17" s="10"/>
      <c r="G17" s="88">
        <f>(IF(F17="Oui",3/3,0))</f>
        <v>0</v>
      </c>
      <c r="H17" s="15"/>
      <c r="I17" s="188"/>
      <c r="J17" s="228"/>
      <c r="K17" s="137"/>
      <c r="L17" s="137"/>
      <c r="M17" s="137"/>
      <c r="N17" s="137"/>
    </row>
    <row r="18" spans="1:14" ht="64.5" customHeight="1" x14ac:dyDescent="0.35">
      <c r="A18" s="178"/>
      <c r="B18" s="207" t="s">
        <v>269</v>
      </c>
      <c r="C18" s="217" t="s">
        <v>270</v>
      </c>
      <c r="D18" s="209" t="s">
        <v>271</v>
      </c>
      <c r="E18" s="107" t="s">
        <v>272</v>
      </c>
      <c r="F18" s="17"/>
      <c r="G18" s="103">
        <f t="shared" si="0"/>
        <v>0</v>
      </c>
      <c r="H18" s="18"/>
      <c r="I18" s="187">
        <f>(SUM(G18:G20))</f>
        <v>0</v>
      </c>
      <c r="J18" s="229"/>
      <c r="K18" s="137"/>
      <c r="L18" s="137"/>
      <c r="M18" s="137"/>
      <c r="N18" s="137"/>
    </row>
    <row r="19" spans="1:14" ht="25.5" x14ac:dyDescent="0.35">
      <c r="A19" s="178"/>
      <c r="B19" s="207"/>
      <c r="C19" s="212"/>
      <c r="D19" s="209"/>
      <c r="E19" s="2" t="s">
        <v>273</v>
      </c>
      <c r="F19" s="4"/>
      <c r="G19" s="87">
        <f t="shared" si="0"/>
        <v>0</v>
      </c>
      <c r="H19" s="13"/>
      <c r="I19" s="187"/>
      <c r="J19" s="229"/>
      <c r="K19" s="137"/>
      <c r="L19" s="137"/>
      <c r="M19" s="137"/>
      <c r="N19" s="137"/>
    </row>
    <row r="20" spans="1:14" ht="26.25" thickBot="1" x14ac:dyDescent="0.4">
      <c r="A20" s="178"/>
      <c r="B20" s="208"/>
      <c r="C20" s="213"/>
      <c r="D20" s="210"/>
      <c r="E20" s="9" t="s">
        <v>274</v>
      </c>
      <c r="F20" s="10"/>
      <c r="G20" s="88">
        <f t="shared" si="0"/>
        <v>0</v>
      </c>
      <c r="H20" s="15"/>
      <c r="I20" s="188"/>
      <c r="J20" s="229"/>
      <c r="K20" s="137"/>
      <c r="L20" s="137"/>
      <c r="M20" s="137"/>
      <c r="N20" s="137"/>
    </row>
    <row r="21" spans="1:14" ht="52.15" customHeight="1" x14ac:dyDescent="0.35">
      <c r="A21" s="178"/>
      <c r="B21" s="206" t="s">
        <v>275</v>
      </c>
      <c r="C21" s="211" t="s">
        <v>276</v>
      </c>
      <c r="D21" s="195" t="s">
        <v>277</v>
      </c>
      <c r="E21" s="109" t="s">
        <v>278</v>
      </c>
      <c r="F21" s="7"/>
      <c r="G21" s="86">
        <f t="shared" si="0"/>
        <v>0</v>
      </c>
      <c r="H21" s="14"/>
      <c r="I21" s="186">
        <f>(SUM(G21:G23))</f>
        <v>0</v>
      </c>
      <c r="J21" s="229"/>
      <c r="K21" s="137"/>
      <c r="L21" s="137"/>
      <c r="M21" s="137"/>
      <c r="N21" s="137"/>
    </row>
    <row r="22" spans="1:14" ht="25.5" x14ac:dyDescent="0.35">
      <c r="A22" s="178"/>
      <c r="B22" s="207"/>
      <c r="C22" s="212"/>
      <c r="D22" s="196"/>
      <c r="E22" s="2" t="s">
        <v>279</v>
      </c>
      <c r="F22" s="4"/>
      <c r="G22" s="87">
        <f>(IF(F22="Oui",1/3,0))</f>
        <v>0</v>
      </c>
      <c r="H22" s="13"/>
      <c r="I22" s="187"/>
      <c r="J22" s="229"/>
      <c r="K22" s="137"/>
      <c r="L22" s="137"/>
      <c r="M22" s="137"/>
      <c r="N22" s="137"/>
    </row>
    <row r="23" spans="1:14" ht="26.25" thickBot="1" x14ac:dyDescent="0.4">
      <c r="A23" s="178"/>
      <c r="B23" s="208"/>
      <c r="C23" s="213"/>
      <c r="D23" s="197"/>
      <c r="E23" s="9" t="s">
        <v>280</v>
      </c>
      <c r="F23" s="10"/>
      <c r="G23" s="88">
        <f t="shared" si="0"/>
        <v>0</v>
      </c>
      <c r="H23" s="15"/>
      <c r="I23" s="188"/>
      <c r="J23" s="229"/>
      <c r="K23" s="137"/>
      <c r="L23" s="137"/>
      <c r="M23" s="137"/>
      <c r="N23" s="137"/>
    </row>
    <row r="24" spans="1:14" ht="76.5" customHeight="1" thickBot="1" x14ac:dyDescent="0.4">
      <c r="A24" s="178"/>
      <c r="B24" s="105" t="s">
        <v>281</v>
      </c>
      <c r="C24" s="48" t="s">
        <v>282</v>
      </c>
      <c r="D24" s="33" t="s">
        <v>283</v>
      </c>
      <c r="E24" s="49" t="s">
        <v>284</v>
      </c>
      <c r="F24" s="47"/>
      <c r="G24" s="90">
        <f>(IF(F24="Oui",1,0))</f>
        <v>0</v>
      </c>
      <c r="H24" s="50"/>
      <c r="I24" s="21">
        <f>(G24)</f>
        <v>0</v>
      </c>
      <c r="J24" s="229"/>
      <c r="K24" s="137"/>
      <c r="L24" s="137"/>
      <c r="M24" s="137"/>
      <c r="N24" s="137"/>
    </row>
    <row r="25" spans="1:14" ht="38.1" customHeight="1" x14ac:dyDescent="0.35">
      <c r="A25" s="178"/>
      <c r="B25" s="206" t="s">
        <v>285</v>
      </c>
      <c r="C25" s="211" t="s">
        <v>286</v>
      </c>
      <c r="D25" s="214" t="s">
        <v>287</v>
      </c>
      <c r="E25" s="109" t="s">
        <v>288</v>
      </c>
      <c r="F25" s="7"/>
      <c r="G25" s="86">
        <f t="shared" si="0"/>
        <v>0</v>
      </c>
      <c r="H25" s="7"/>
      <c r="I25" s="186">
        <f>(SUM(G25:G27))</f>
        <v>0</v>
      </c>
      <c r="J25" s="229"/>
      <c r="K25" s="137"/>
      <c r="L25" s="137"/>
      <c r="M25" s="137"/>
      <c r="N25" s="137"/>
    </row>
    <row r="26" spans="1:14" ht="25.5" x14ac:dyDescent="0.35">
      <c r="A26" s="178"/>
      <c r="B26" s="207"/>
      <c r="C26" s="212"/>
      <c r="D26" s="215"/>
      <c r="E26" s="2" t="s">
        <v>289</v>
      </c>
      <c r="F26" s="4"/>
      <c r="G26" s="87">
        <f t="shared" si="0"/>
        <v>0</v>
      </c>
      <c r="H26" s="4"/>
      <c r="I26" s="187"/>
      <c r="J26" s="229"/>
      <c r="K26" s="137"/>
      <c r="L26" s="137"/>
      <c r="M26" s="137"/>
      <c r="N26" s="137"/>
    </row>
    <row r="27" spans="1:14" ht="39" thickBot="1" x14ac:dyDescent="0.4">
      <c r="A27" s="179"/>
      <c r="B27" s="208"/>
      <c r="C27" s="213"/>
      <c r="D27" s="216"/>
      <c r="E27" s="9" t="s">
        <v>290</v>
      </c>
      <c r="F27" s="4"/>
      <c r="G27" s="88">
        <f t="shared" si="0"/>
        <v>0</v>
      </c>
      <c r="H27" s="10"/>
      <c r="I27" s="188"/>
      <c r="J27" s="230"/>
      <c r="K27" s="137"/>
      <c r="L27" s="137"/>
      <c r="M27" s="137"/>
      <c r="N27" s="137"/>
    </row>
    <row r="28" spans="1:14" ht="47.1" customHeight="1" x14ac:dyDescent="0.35">
      <c r="A28" s="177" t="s">
        <v>291</v>
      </c>
      <c r="B28" s="224" t="s">
        <v>292</v>
      </c>
      <c r="C28" s="174" t="s">
        <v>293</v>
      </c>
      <c r="D28" s="195" t="s">
        <v>294</v>
      </c>
      <c r="E28" s="30" t="s">
        <v>295</v>
      </c>
      <c r="F28" s="7"/>
      <c r="G28" s="86">
        <f t="shared" si="0"/>
        <v>0</v>
      </c>
      <c r="H28" s="7"/>
      <c r="I28" s="180">
        <f>(SUM(G28:G30))</f>
        <v>0</v>
      </c>
      <c r="J28" s="231">
        <f>(SUM(I28:I34))/3</f>
        <v>0</v>
      </c>
      <c r="K28" s="137"/>
      <c r="L28" s="137"/>
      <c r="M28" s="137"/>
      <c r="N28" s="137"/>
    </row>
    <row r="29" spans="1:14" ht="40.9" customHeight="1" x14ac:dyDescent="0.35">
      <c r="A29" s="178"/>
      <c r="B29" s="225"/>
      <c r="C29" s="175"/>
      <c r="D29" s="196"/>
      <c r="E29" s="29" t="s">
        <v>296</v>
      </c>
      <c r="F29" s="4"/>
      <c r="G29" s="87">
        <f t="shared" si="0"/>
        <v>0</v>
      </c>
      <c r="H29" s="4"/>
      <c r="I29" s="181"/>
      <c r="J29" s="232"/>
      <c r="K29" s="137"/>
      <c r="L29" s="137"/>
      <c r="M29" s="137"/>
      <c r="N29" s="137"/>
    </row>
    <row r="30" spans="1:14" ht="34.35" customHeight="1" thickBot="1" x14ac:dyDescent="0.4">
      <c r="A30" s="178"/>
      <c r="B30" s="226"/>
      <c r="C30" s="176"/>
      <c r="D30" s="197"/>
      <c r="E30" s="9" t="s">
        <v>297</v>
      </c>
      <c r="F30" s="4"/>
      <c r="G30" s="88">
        <f t="shared" si="0"/>
        <v>0</v>
      </c>
      <c r="H30" s="10"/>
      <c r="I30" s="182"/>
      <c r="J30" s="232"/>
      <c r="K30" s="137"/>
      <c r="L30" s="137"/>
      <c r="M30" s="137"/>
      <c r="N30" s="137"/>
    </row>
    <row r="31" spans="1:14" ht="114.75" customHeight="1" x14ac:dyDescent="0.35">
      <c r="A31" s="178"/>
      <c r="B31" s="224" t="s">
        <v>298</v>
      </c>
      <c r="C31" s="233" t="s">
        <v>299</v>
      </c>
      <c r="D31" s="236" t="s">
        <v>300</v>
      </c>
      <c r="E31" s="30" t="s">
        <v>301</v>
      </c>
      <c r="F31" s="7"/>
      <c r="G31" s="86">
        <f t="shared" si="0"/>
        <v>0</v>
      </c>
      <c r="H31" s="7"/>
      <c r="I31" s="180">
        <f>(SUM(G31:G33))</f>
        <v>0</v>
      </c>
      <c r="J31" s="232"/>
      <c r="K31" s="137"/>
      <c r="L31" s="137"/>
      <c r="M31" s="137"/>
      <c r="N31" s="137"/>
    </row>
    <row r="32" spans="1:14" ht="51" x14ac:dyDescent="0.35">
      <c r="A32" s="178"/>
      <c r="B32" s="225"/>
      <c r="C32" s="234"/>
      <c r="D32" s="209"/>
      <c r="E32" s="2" t="s">
        <v>302</v>
      </c>
      <c r="F32" s="4"/>
      <c r="G32" s="87">
        <f t="shared" si="0"/>
        <v>0</v>
      </c>
      <c r="H32" s="4"/>
      <c r="I32" s="181"/>
      <c r="J32" s="232"/>
      <c r="K32" s="137"/>
      <c r="L32" s="137"/>
      <c r="M32" s="137"/>
      <c r="N32" s="137"/>
    </row>
    <row r="33" spans="1:14" ht="39" thickBot="1" x14ac:dyDescent="0.4">
      <c r="A33" s="178"/>
      <c r="B33" s="226"/>
      <c r="C33" s="235"/>
      <c r="D33" s="210"/>
      <c r="E33" s="9" t="s">
        <v>303</v>
      </c>
      <c r="F33" s="4"/>
      <c r="G33" s="88">
        <f t="shared" si="0"/>
        <v>0</v>
      </c>
      <c r="H33" s="10"/>
      <c r="I33" s="182"/>
      <c r="J33" s="232"/>
      <c r="K33" s="137"/>
      <c r="L33" s="137"/>
      <c r="M33" s="137"/>
      <c r="N33" s="137"/>
    </row>
    <row r="34" spans="1:14" ht="81" customHeight="1" thickBot="1" x14ac:dyDescent="0.4">
      <c r="A34" s="178"/>
      <c r="B34" s="104" t="s">
        <v>304</v>
      </c>
      <c r="C34" s="31" t="s">
        <v>305</v>
      </c>
      <c r="D34" s="32" t="s">
        <v>306</v>
      </c>
      <c r="E34" s="35" t="s">
        <v>307</v>
      </c>
      <c r="F34" s="7"/>
      <c r="G34" s="91">
        <f>(IF(F34="Oui",1,0))</f>
        <v>0</v>
      </c>
      <c r="H34" s="36"/>
      <c r="I34" s="20">
        <f>(G34)</f>
        <v>0</v>
      </c>
      <c r="J34" s="232"/>
      <c r="K34" s="137"/>
      <c r="L34" s="137"/>
      <c r="M34" s="137"/>
      <c r="N34" s="137"/>
    </row>
    <row r="35" spans="1:14" ht="102.75" thickBot="1" x14ac:dyDescent="0.4">
      <c r="A35" s="221" t="s">
        <v>308</v>
      </c>
      <c r="B35" s="40" t="s">
        <v>309</v>
      </c>
      <c r="C35" s="53" t="s">
        <v>310</v>
      </c>
      <c r="D35" s="23" t="s">
        <v>311</v>
      </c>
      <c r="E35" s="84" t="s">
        <v>312</v>
      </c>
      <c r="F35" s="25"/>
      <c r="G35" s="92">
        <f>(IF(F35="Oui",1,0))</f>
        <v>0</v>
      </c>
      <c r="H35" s="25"/>
      <c r="I35" s="27">
        <f>G35</f>
        <v>0</v>
      </c>
      <c r="J35" s="237">
        <f>SUM(I35:I37)/3</f>
        <v>0</v>
      </c>
      <c r="K35" s="137"/>
      <c r="L35" s="137"/>
      <c r="M35" s="137"/>
      <c r="N35" s="137"/>
    </row>
    <row r="36" spans="1:14" ht="51.75" thickBot="1" x14ac:dyDescent="0.4">
      <c r="A36" s="222"/>
      <c r="B36" s="40" t="s">
        <v>313</v>
      </c>
      <c r="C36" s="53" t="s">
        <v>314</v>
      </c>
      <c r="D36" s="23" t="s">
        <v>315</v>
      </c>
      <c r="E36" s="84" t="s">
        <v>316</v>
      </c>
      <c r="F36" s="25"/>
      <c r="G36" s="92">
        <f t="shared" ref="G36:G37" si="1">(IF(F36="Oui",1,0))</f>
        <v>0</v>
      </c>
      <c r="H36" s="25"/>
      <c r="I36" s="60">
        <f t="shared" ref="I36:I37" si="2">G36</f>
        <v>0</v>
      </c>
      <c r="J36" s="238"/>
      <c r="K36" s="137"/>
      <c r="L36" s="137"/>
      <c r="M36" s="137"/>
      <c r="N36" s="137"/>
    </row>
    <row r="37" spans="1:14" ht="51.75" thickBot="1" x14ac:dyDescent="0.4">
      <c r="A37" s="223"/>
      <c r="B37" s="54" t="s">
        <v>317</v>
      </c>
      <c r="C37" s="55" t="s">
        <v>318</v>
      </c>
      <c r="D37" s="33" t="s">
        <v>319</v>
      </c>
      <c r="E37" s="85" t="s">
        <v>320</v>
      </c>
      <c r="F37" s="17"/>
      <c r="G37" s="90">
        <f t="shared" si="1"/>
        <v>0</v>
      </c>
      <c r="H37" s="47"/>
      <c r="I37" s="28">
        <f t="shared" si="2"/>
        <v>0</v>
      </c>
      <c r="J37" s="239"/>
      <c r="K37" s="137"/>
      <c r="L37" s="137"/>
      <c r="M37" s="137"/>
      <c r="N37" s="137"/>
    </row>
    <row r="38" spans="1:14" ht="89.25" customHeight="1" x14ac:dyDescent="0.35">
      <c r="A38" s="177" t="s">
        <v>321</v>
      </c>
      <c r="B38" s="224" t="s">
        <v>322</v>
      </c>
      <c r="C38" s="240" t="s">
        <v>323</v>
      </c>
      <c r="D38" s="195" t="s">
        <v>324</v>
      </c>
      <c r="E38" s="6" t="s">
        <v>325</v>
      </c>
      <c r="F38" s="7"/>
      <c r="G38" s="86">
        <f t="shared" si="0"/>
        <v>0</v>
      </c>
      <c r="H38" s="14"/>
      <c r="I38" s="186">
        <f>(SUM(G38:G40))</f>
        <v>0</v>
      </c>
      <c r="J38" s="231">
        <f>(SUM(I38:I57)/7)</f>
        <v>0</v>
      </c>
      <c r="K38" s="137"/>
      <c r="L38" s="137"/>
      <c r="M38" s="137"/>
      <c r="N38" s="137"/>
    </row>
    <row r="39" spans="1:14" ht="38.25" x14ac:dyDescent="0.35">
      <c r="A39" s="178"/>
      <c r="B39" s="225"/>
      <c r="C39" s="241"/>
      <c r="D39" s="196"/>
      <c r="E39" s="2" t="s">
        <v>326</v>
      </c>
      <c r="F39" s="4"/>
      <c r="G39" s="87">
        <f t="shared" si="0"/>
        <v>0</v>
      </c>
      <c r="H39" s="13"/>
      <c r="I39" s="187"/>
      <c r="J39" s="232"/>
      <c r="K39" s="137"/>
      <c r="L39" s="137"/>
      <c r="M39" s="137"/>
      <c r="N39" s="137"/>
    </row>
    <row r="40" spans="1:14" ht="26.25" thickBot="1" x14ac:dyDescent="0.4">
      <c r="A40" s="178"/>
      <c r="B40" s="226"/>
      <c r="C40" s="242"/>
      <c r="D40" s="197"/>
      <c r="E40" s="1" t="s">
        <v>327</v>
      </c>
      <c r="F40" s="4"/>
      <c r="G40" s="88">
        <f t="shared" si="0"/>
        <v>0</v>
      </c>
      <c r="H40" s="15"/>
      <c r="I40" s="188"/>
      <c r="J40" s="232"/>
      <c r="K40" s="137"/>
      <c r="L40" s="137"/>
      <c r="M40" s="137"/>
      <c r="N40" s="137"/>
    </row>
    <row r="41" spans="1:14" ht="51.75" thickBot="1" x14ac:dyDescent="0.4">
      <c r="A41" s="178"/>
      <c r="B41" s="224" t="s">
        <v>328</v>
      </c>
      <c r="C41" s="240" t="s">
        <v>329</v>
      </c>
      <c r="D41" s="195" t="s">
        <v>330</v>
      </c>
      <c r="E41" s="6" t="s">
        <v>325</v>
      </c>
      <c r="F41" s="7"/>
      <c r="G41" s="86">
        <f t="shared" si="0"/>
        <v>0</v>
      </c>
      <c r="H41" s="14"/>
      <c r="I41" s="186">
        <f>(SUM(G41:G43))</f>
        <v>0</v>
      </c>
      <c r="J41" s="184"/>
      <c r="K41" s="137"/>
      <c r="L41" s="137"/>
      <c r="M41" s="137"/>
      <c r="N41" s="137"/>
    </row>
    <row r="42" spans="1:14" ht="38.25" x14ac:dyDescent="0.35">
      <c r="A42" s="178"/>
      <c r="B42" s="225"/>
      <c r="C42" s="241"/>
      <c r="D42" s="196"/>
      <c r="E42" s="2" t="s">
        <v>326</v>
      </c>
      <c r="F42" s="7"/>
      <c r="G42" s="87">
        <f t="shared" si="0"/>
        <v>0</v>
      </c>
      <c r="H42" s="13"/>
      <c r="I42" s="187"/>
      <c r="J42" s="184"/>
      <c r="K42" s="137"/>
      <c r="L42" s="137"/>
      <c r="M42" s="137"/>
      <c r="N42" s="137"/>
    </row>
    <row r="43" spans="1:14" ht="26.25" thickBot="1" x14ac:dyDescent="0.4">
      <c r="A43" s="178"/>
      <c r="B43" s="226"/>
      <c r="C43" s="242"/>
      <c r="D43" s="197"/>
      <c r="E43" s="9" t="s">
        <v>327</v>
      </c>
      <c r="F43" s="10"/>
      <c r="G43" s="88">
        <f t="shared" si="0"/>
        <v>0</v>
      </c>
      <c r="H43" s="15"/>
      <c r="I43" s="188"/>
      <c r="J43" s="184"/>
      <c r="K43" s="137"/>
      <c r="L43" s="137"/>
      <c r="M43" s="137"/>
      <c r="N43" s="137"/>
    </row>
    <row r="44" spans="1:14" ht="51.75" thickBot="1" x14ac:dyDescent="0.4">
      <c r="A44" s="178"/>
      <c r="B44" s="206" t="s">
        <v>331</v>
      </c>
      <c r="C44" s="243" t="s">
        <v>332</v>
      </c>
      <c r="D44" s="236" t="s">
        <v>330</v>
      </c>
      <c r="E44" s="39" t="s">
        <v>325</v>
      </c>
      <c r="F44" s="7"/>
      <c r="G44" s="86">
        <f t="shared" si="0"/>
        <v>0</v>
      </c>
      <c r="H44" s="14"/>
      <c r="I44" s="186">
        <f>(SUM(G44:G46))</f>
        <v>0</v>
      </c>
      <c r="J44" s="232"/>
      <c r="K44" s="137"/>
      <c r="L44" s="137"/>
      <c r="M44" s="137"/>
      <c r="N44" s="137"/>
    </row>
    <row r="45" spans="1:14" ht="39" thickBot="1" x14ac:dyDescent="0.4">
      <c r="A45" s="178"/>
      <c r="B45" s="207"/>
      <c r="C45" s="244"/>
      <c r="D45" s="209"/>
      <c r="E45" s="37" t="s">
        <v>326</v>
      </c>
      <c r="F45" s="4"/>
      <c r="G45" s="87">
        <f t="shared" ref="G45:G60" si="3">(IF(F45="Oui",1/3,0))</f>
        <v>0</v>
      </c>
      <c r="H45" s="13"/>
      <c r="I45" s="187"/>
      <c r="J45" s="232"/>
      <c r="K45" s="137"/>
      <c r="L45" s="137"/>
      <c r="M45" s="137"/>
      <c r="N45" s="137"/>
    </row>
    <row r="46" spans="1:14" ht="26.25" thickBot="1" x14ac:dyDescent="0.4">
      <c r="A46" s="178"/>
      <c r="B46" s="208"/>
      <c r="C46" s="245"/>
      <c r="D46" s="210"/>
      <c r="E46" s="1" t="s">
        <v>327</v>
      </c>
      <c r="F46" s="4"/>
      <c r="G46" s="88">
        <f t="shared" si="3"/>
        <v>0</v>
      </c>
      <c r="H46" s="15"/>
      <c r="I46" s="188"/>
      <c r="J46" s="232"/>
      <c r="K46" s="137"/>
      <c r="L46" s="137"/>
      <c r="M46" s="137"/>
      <c r="N46" s="137"/>
    </row>
    <row r="47" spans="1:14" ht="51.75" thickBot="1" x14ac:dyDescent="0.4">
      <c r="A47" s="178"/>
      <c r="B47" s="206" t="s">
        <v>333</v>
      </c>
      <c r="C47" s="243" t="s">
        <v>334</v>
      </c>
      <c r="D47" s="236" t="s">
        <v>335</v>
      </c>
      <c r="E47" s="39" t="s">
        <v>325</v>
      </c>
      <c r="F47" s="36"/>
      <c r="G47" s="86">
        <f t="shared" si="3"/>
        <v>0</v>
      </c>
      <c r="H47" s="14"/>
      <c r="I47" s="186">
        <f>(SUM(G47:G49))</f>
        <v>0</v>
      </c>
      <c r="J47" s="232"/>
      <c r="K47" s="137"/>
      <c r="L47" s="137"/>
      <c r="M47" s="137"/>
      <c r="N47" s="137"/>
    </row>
    <row r="48" spans="1:14" ht="39" thickBot="1" x14ac:dyDescent="0.4">
      <c r="A48" s="178"/>
      <c r="B48" s="207"/>
      <c r="C48" s="244"/>
      <c r="D48" s="209"/>
      <c r="E48" s="37" t="s">
        <v>326</v>
      </c>
      <c r="F48" s="4"/>
      <c r="G48" s="87">
        <f t="shared" si="3"/>
        <v>0</v>
      </c>
      <c r="H48" s="13"/>
      <c r="I48" s="187"/>
      <c r="J48" s="232"/>
      <c r="K48" s="137"/>
      <c r="L48" s="137"/>
      <c r="M48" s="137"/>
      <c r="N48" s="137"/>
    </row>
    <row r="49" spans="1:14" ht="26.25" thickBot="1" x14ac:dyDescent="0.4">
      <c r="A49" s="178"/>
      <c r="B49" s="208"/>
      <c r="C49" s="245"/>
      <c r="D49" s="210"/>
      <c r="E49" s="1" t="s">
        <v>327</v>
      </c>
      <c r="F49" s="4"/>
      <c r="G49" s="88">
        <f t="shared" si="3"/>
        <v>0</v>
      </c>
      <c r="H49" s="15"/>
      <c r="I49" s="188"/>
      <c r="J49" s="232"/>
      <c r="K49" s="137"/>
      <c r="L49" s="137"/>
      <c r="M49" s="137"/>
      <c r="N49" s="137"/>
    </row>
    <row r="50" spans="1:14" ht="76.5" customHeight="1" x14ac:dyDescent="0.35">
      <c r="A50" s="178"/>
      <c r="B50" s="252" t="s">
        <v>336</v>
      </c>
      <c r="C50" s="246" t="s">
        <v>337</v>
      </c>
      <c r="D50" s="233" t="s">
        <v>338</v>
      </c>
      <c r="E50" s="6" t="s">
        <v>339</v>
      </c>
      <c r="F50" s="36"/>
      <c r="G50" s="86">
        <f>(IF(F50="Oui",1/2,0))</f>
        <v>0</v>
      </c>
      <c r="H50" s="14"/>
      <c r="I50" s="186">
        <f>(SUM(G50:G51))</f>
        <v>0</v>
      </c>
      <c r="J50" s="232"/>
      <c r="K50" s="137"/>
      <c r="L50" s="137"/>
      <c r="M50" s="137"/>
      <c r="N50" s="137"/>
    </row>
    <row r="51" spans="1:14" ht="39" thickBot="1" x14ac:dyDescent="0.4">
      <c r="A51" s="178"/>
      <c r="B51" s="253"/>
      <c r="C51" s="248"/>
      <c r="D51" s="235"/>
      <c r="E51" s="1" t="s">
        <v>340</v>
      </c>
      <c r="F51" s="4"/>
      <c r="G51" s="88">
        <f>(IF(F51="Oui",1/2,0))</f>
        <v>0</v>
      </c>
      <c r="H51" s="15"/>
      <c r="I51" s="188"/>
      <c r="J51" s="232"/>
      <c r="K51" s="137"/>
      <c r="L51" s="137"/>
      <c r="M51" s="137"/>
      <c r="N51" s="137"/>
    </row>
    <row r="52" spans="1:14" ht="77.25" customHeight="1" thickBot="1" x14ac:dyDescent="0.4">
      <c r="A52" s="178"/>
      <c r="B52" s="252" t="s">
        <v>341</v>
      </c>
      <c r="C52" s="246" t="s">
        <v>342</v>
      </c>
      <c r="D52" s="236" t="s">
        <v>330</v>
      </c>
      <c r="E52" s="39" t="s">
        <v>325</v>
      </c>
      <c r="F52" s="36"/>
      <c r="G52" s="86">
        <f t="shared" si="3"/>
        <v>0</v>
      </c>
      <c r="H52" s="61"/>
      <c r="I52" s="186">
        <f>(SUM(G52:G54))</f>
        <v>0</v>
      </c>
      <c r="J52" s="232"/>
      <c r="K52" s="137"/>
      <c r="L52" s="137"/>
      <c r="M52" s="137"/>
      <c r="N52" s="137"/>
    </row>
    <row r="53" spans="1:14" ht="39" thickBot="1" x14ac:dyDescent="0.4">
      <c r="A53" s="178"/>
      <c r="B53" s="254"/>
      <c r="C53" s="247"/>
      <c r="D53" s="209"/>
      <c r="E53" s="37" t="s">
        <v>326</v>
      </c>
      <c r="F53" s="4"/>
      <c r="G53" s="87">
        <f t="shared" si="3"/>
        <v>0</v>
      </c>
      <c r="H53" s="19"/>
      <c r="I53" s="187"/>
      <c r="J53" s="232"/>
      <c r="K53" s="137"/>
      <c r="L53" s="137"/>
      <c r="M53" s="137"/>
      <c r="N53" s="137"/>
    </row>
    <row r="54" spans="1:14" ht="26.25" thickBot="1" x14ac:dyDescent="0.4">
      <c r="A54" s="178"/>
      <c r="B54" s="253"/>
      <c r="C54" s="248"/>
      <c r="D54" s="210"/>
      <c r="E54" s="1" t="s">
        <v>327</v>
      </c>
      <c r="F54" s="4"/>
      <c r="G54" s="88">
        <f t="shared" si="3"/>
        <v>0</v>
      </c>
      <c r="H54" s="62"/>
      <c r="I54" s="188"/>
      <c r="J54" s="232"/>
      <c r="K54" s="137"/>
      <c r="L54" s="137"/>
      <c r="M54" s="137"/>
      <c r="N54" s="137"/>
    </row>
    <row r="55" spans="1:14" ht="51.75" thickBot="1" x14ac:dyDescent="0.4">
      <c r="A55" s="178"/>
      <c r="B55" s="252" t="s">
        <v>343</v>
      </c>
      <c r="C55" s="255" t="s">
        <v>344</v>
      </c>
      <c r="D55" s="236" t="s">
        <v>324</v>
      </c>
      <c r="E55" s="39" t="s">
        <v>325</v>
      </c>
      <c r="F55" s="36"/>
      <c r="G55" s="86">
        <f t="shared" si="3"/>
        <v>0</v>
      </c>
      <c r="H55" s="14"/>
      <c r="I55" s="186">
        <f>(SUM(G55:G57))</f>
        <v>0</v>
      </c>
      <c r="J55" s="232"/>
      <c r="K55" s="137"/>
      <c r="L55" s="137"/>
      <c r="M55" s="137"/>
      <c r="N55" s="137"/>
    </row>
    <row r="56" spans="1:14" ht="39" thickBot="1" x14ac:dyDescent="0.4">
      <c r="A56" s="178"/>
      <c r="B56" s="254"/>
      <c r="C56" s="256"/>
      <c r="D56" s="209"/>
      <c r="E56" s="37" t="s">
        <v>326</v>
      </c>
      <c r="F56" s="4"/>
      <c r="G56" s="87">
        <f t="shared" si="3"/>
        <v>0</v>
      </c>
      <c r="H56" s="13"/>
      <c r="I56" s="187"/>
      <c r="J56" s="232"/>
      <c r="K56" s="137"/>
      <c r="L56" s="137"/>
      <c r="M56" s="137"/>
      <c r="N56" s="137"/>
    </row>
    <row r="57" spans="1:14" ht="26.25" thickBot="1" x14ac:dyDescent="0.4">
      <c r="A57" s="179"/>
      <c r="B57" s="254"/>
      <c r="C57" s="256"/>
      <c r="D57" s="209"/>
      <c r="E57" s="38" t="s">
        <v>327</v>
      </c>
      <c r="F57" s="4"/>
      <c r="G57" s="89">
        <f t="shared" si="3"/>
        <v>0</v>
      </c>
      <c r="H57" s="16"/>
      <c r="I57" s="187"/>
      <c r="J57" s="232"/>
      <c r="K57" s="137"/>
      <c r="L57" s="137"/>
      <c r="M57" s="137"/>
      <c r="N57" s="137"/>
    </row>
    <row r="58" spans="1:14" ht="141" customHeight="1" thickBot="1" x14ac:dyDescent="0.4">
      <c r="A58" s="250" t="s">
        <v>345</v>
      </c>
      <c r="B58" s="206" t="s">
        <v>346</v>
      </c>
      <c r="C58" s="246" t="s">
        <v>347</v>
      </c>
      <c r="D58" s="236" t="s">
        <v>335</v>
      </c>
      <c r="E58" s="39" t="s">
        <v>325</v>
      </c>
      <c r="F58" s="36"/>
      <c r="G58" s="86">
        <f t="shared" si="3"/>
        <v>0</v>
      </c>
      <c r="H58" s="14"/>
      <c r="I58" s="186">
        <f>(SUM(G58:G60))</f>
        <v>0</v>
      </c>
      <c r="J58" s="183">
        <f>SUM(I58:I61)/2</f>
        <v>0</v>
      </c>
      <c r="K58" s="137"/>
      <c r="L58" s="137"/>
      <c r="M58" s="137"/>
      <c r="N58" s="137"/>
    </row>
    <row r="59" spans="1:14" ht="39" thickBot="1" x14ac:dyDescent="0.4">
      <c r="A59" s="251"/>
      <c r="B59" s="207"/>
      <c r="C59" s="247"/>
      <c r="D59" s="209"/>
      <c r="E59" s="37" t="s">
        <v>326</v>
      </c>
      <c r="F59" s="4"/>
      <c r="G59" s="87">
        <f t="shared" si="3"/>
        <v>0</v>
      </c>
      <c r="H59" s="13"/>
      <c r="I59" s="187"/>
      <c r="J59" s="184"/>
      <c r="K59" s="137"/>
      <c r="L59" s="137"/>
      <c r="M59" s="137"/>
      <c r="N59" s="137"/>
    </row>
    <row r="60" spans="1:14" ht="26.25" thickBot="1" x14ac:dyDescent="0.4">
      <c r="A60" s="251"/>
      <c r="B60" s="208"/>
      <c r="C60" s="248"/>
      <c r="D60" s="210"/>
      <c r="E60" s="1" t="s">
        <v>348</v>
      </c>
      <c r="F60" s="4"/>
      <c r="G60" s="88">
        <f t="shared" si="3"/>
        <v>0</v>
      </c>
      <c r="H60" s="15"/>
      <c r="I60" s="188"/>
      <c r="J60" s="184"/>
      <c r="K60" s="137"/>
      <c r="L60" s="137"/>
      <c r="M60" s="137"/>
      <c r="N60" s="137"/>
    </row>
    <row r="61" spans="1:14" ht="115.5" thickBot="1" x14ac:dyDescent="0.4">
      <c r="A61" s="251"/>
      <c r="B61" s="40" t="s">
        <v>349</v>
      </c>
      <c r="C61" s="41" t="s">
        <v>350</v>
      </c>
      <c r="D61" s="23" t="s">
        <v>351</v>
      </c>
      <c r="E61" s="42" t="s">
        <v>339</v>
      </c>
      <c r="F61" s="36"/>
      <c r="G61" s="92">
        <f t="shared" ref="G61:G68" si="4">(IF(F61="Oui",1,0))</f>
        <v>0</v>
      </c>
      <c r="H61" s="26"/>
      <c r="I61" s="27">
        <f>(G61)</f>
        <v>0</v>
      </c>
      <c r="J61" s="184"/>
      <c r="K61" s="137"/>
      <c r="L61" s="137"/>
      <c r="M61" s="137"/>
      <c r="N61" s="137"/>
    </row>
    <row r="62" spans="1:14" ht="64.5" thickBot="1" x14ac:dyDescent="0.4">
      <c r="A62" s="250" t="s">
        <v>352</v>
      </c>
      <c r="B62" s="110" t="s">
        <v>353</v>
      </c>
      <c r="C62" s="22" t="s">
        <v>354</v>
      </c>
      <c r="D62" s="23" t="s">
        <v>355</v>
      </c>
      <c r="E62" s="114" t="s">
        <v>356</v>
      </c>
      <c r="F62" s="36"/>
      <c r="G62" s="92">
        <f t="shared" si="4"/>
        <v>0</v>
      </c>
      <c r="H62" s="26"/>
      <c r="I62" s="45">
        <f>(G62)</f>
        <v>0</v>
      </c>
      <c r="J62" s="231">
        <f>(SUM(I62:I67))/6</f>
        <v>0</v>
      </c>
      <c r="K62" s="137"/>
      <c r="L62" s="137"/>
      <c r="M62" s="137"/>
      <c r="N62" s="137"/>
    </row>
    <row r="63" spans="1:14" ht="51.75" thickBot="1" x14ac:dyDescent="0.4">
      <c r="A63" s="251"/>
      <c r="B63" s="40" t="s">
        <v>357</v>
      </c>
      <c r="C63" s="22" t="s">
        <v>358</v>
      </c>
      <c r="D63" s="23" t="s">
        <v>319</v>
      </c>
      <c r="E63" s="44" t="s">
        <v>359</v>
      </c>
      <c r="F63" s="36"/>
      <c r="G63" s="92">
        <f t="shared" si="4"/>
        <v>0</v>
      </c>
      <c r="H63" s="26"/>
      <c r="I63" s="45">
        <f t="shared" ref="I63:I71" si="5">(G63)</f>
        <v>0</v>
      </c>
      <c r="J63" s="232"/>
      <c r="K63" s="137"/>
      <c r="L63" s="137"/>
      <c r="M63" s="137"/>
      <c r="N63" s="137"/>
    </row>
    <row r="64" spans="1:14" ht="51.75" thickBot="1" x14ac:dyDescent="0.4">
      <c r="A64" s="251"/>
      <c r="B64" s="40" t="s">
        <v>360</v>
      </c>
      <c r="C64" s="22" t="s">
        <v>361</v>
      </c>
      <c r="D64" s="23" t="s">
        <v>319</v>
      </c>
      <c r="E64" s="44" t="s">
        <v>359</v>
      </c>
      <c r="F64" s="36"/>
      <c r="G64" s="92">
        <f t="shared" si="4"/>
        <v>0</v>
      </c>
      <c r="H64" s="26"/>
      <c r="I64" s="45">
        <f t="shared" si="5"/>
        <v>0</v>
      </c>
      <c r="J64" s="232"/>
      <c r="K64" s="137"/>
      <c r="L64" s="137"/>
      <c r="M64" s="137"/>
      <c r="N64" s="137"/>
    </row>
    <row r="65" spans="1:14" ht="51.75" thickBot="1" x14ac:dyDescent="0.4">
      <c r="A65" s="251"/>
      <c r="B65" s="40" t="s">
        <v>362</v>
      </c>
      <c r="C65" s="22" t="s">
        <v>363</v>
      </c>
      <c r="D65" s="23" t="s">
        <v>319</v>
      </c>
      <c r="E65" s="44" t="s">
        <v>364</v>
      </c>
      <c r="F65" s="36"/>
      <c r="G65" s="92">
        <f t="shared" si="4"/>
        <v>0</v>
      </c>
      <c r="H65" s="26"/>
      <c r="I65" s="45">
        <f t="shared" si="5"/>
        <v>0</v>
      </c>
      <c r="J65" s="232"/>
      <c r="K65" s="137"/>
      <c r="L65" s="137"/>
      <c r="M65" s="137"/>
      <c r="N65" s="137"/>
    </row>
    <row r="66" spans="1:14" ht="51.75" thickBot="1" x14ac:dyDescent="0.4">
      <c r="A66" s="251"/>
      <c r="B66" s="40" t="s">
        <v>365</v>
      </c>
      <c r="C66" s="22" t="s">
        <v>366</v>
      </c>
      <c r="D66" s="23" t="s">
        <v>319</v>
      </c>
      <c r="E66" s="44" t="s">
        <v>364</v>
      </c>
      <c r="F66" s="36"/>
      <c r="G66" s="92">
        <f t="shared" si="4"/>
        <v>0</v>
      </c>
      <c r="H66" s="26"/>
      <c r="I66" s="45">
        <f t="shared" si="5"/>
        <v>0</v>
      </c>
      <c r="J66" s="232"/>
      <c r="K66" s="137"/>
      <c r="L66" s="137"/>
      <c r="M66" s="137"/>
      <c r="N66" s="137"/>
    </row>
    <row r="67" spans="1:14" ht="51.75" thickBot="1" x14ac:dyDescent="0.4">
      <c r="A67" s="251"/>
      <c r="B67" s="40" t="s">
        <v>367</v>
      </c>
      <c r="C67" s="22" t="s">
        <v>368</v>
      </c>
      <c r="D67" s="23" t="s">
        <v>369</v>
      </c>
      <c r="E67" s="44" t="s">
        <v>364</v>
      </c>
      <c r="F67" s="36"/>
      <c r="G67" s="92">
        <f t="shared" si="4"/>
        <v>0</v>
      </c>
      <c r="H67" s="26"/>
      <c r="I67" s="27">
        <f t="shared" si="5"/>
        <v>0</v>
      </c>
      <c r="J67" s="249"/>
      <c r="K67" s="137"/>
      <c r="L67" s="137"/>
      <c r="M67" s="137"/>
      <c r="N67" s="137"/>
    </row>
    <row r="68" spans="1:14" ht="51.75" thickBot="1" x14ac:dyDescent="0.4">
      <c r="A68" s="250" t="s">
        <v>370</v>
      </c>
      <c r="B68" s="110" t="s">
        <v>371</v>
      </c>
      <c r="C68" s="22" t="s">
        <v>372</v>
      </c>
      <c r="D68" s="34" t="s">
        <v>373</v>
      </c>
      <c r="E68" s="24" t="s">
        <v>374</v>
      </c>
      <c r="F68" s="36"/>
      <c r="G68" s="92">
        <f t="shared" si="4"/>
        <v>0</v>
      </c>
      <c r="H68" s="26"/>
      <c r="I68" s="27">
        <f t="shared" si="5"/>
        <v>0</v>
      </c>
      <c r="J68" s="231">
        <f>(SUM(I68:I70)/3)</f>
        <v>0</v>
      </c>
      <c r="K68" s="137"/>
      <c r="L68" s="137"/>
      <c r="M68" s="137"/>
      <c r="N68" s="137"/>
    </row>
    <row r="69" spans="1:14" ht="99" customHeight="1" thickBot="1" x14ac:dyDescent="0.4">
      <c r="A69" s="251"/>
      <c r="B69" s="110" t="s">
        <v>375</v>
      </c>
      <c r="C69" s="22" t="s">
        <v>376</v>
      </c>
      <c r="D69" s="51" t="s">
        <v>377</v>
      </c>
      <c r="E69" s="24" t="s">
        <v>359</v>
      </c>
      <c r="F69" s="36"/>
      <c r="G69" s="92">
        <f t="shared" ref="G69:G70" si="6">(IF(F69="Oui",1,0))</f>
        <v>0</v>
      </c>
      <c r="H69" s="26"/>
      <c r="I69" s="27">
        <f t="shared" si="5"/>
        <v>0</v>
      </c>
      <c r="J69" s="232"/>
      <c r="K69" s="137"/>
      <c r="L69" s="137"/>
      <c r="M69" s="137"/>
      <c r="N69" s="137"/>
    </row>
    <row r="70" spans="1:14" ht="51.75" thickBot="1" x14ac:dyDescent="0.4">
      <c r="A70" s="251"/>
      <c r="B70" s="111" t="s">
        <v>378</v>
      </c>
      <c r="C70" s="46" t="s">
        <v>379</v>
      </c>
      <c r="D70" s="32" t="s">
        <v>380</v>
      </c>
      <c r="E70" s="35" t="s">
        <v>359</v>
      </c>
      <c r="F70" s="36"/>
      <c r="G70" s="91">
        <f t="shared" si="6"/>
        <v>0</v>
      </c>
      <c r="H70" s="43"/>
      <c r="I70" s="20">
        <f t="shared" si="5"/>
        <v>0</v>
      </c>
      <c r="J70" s="249"/>
      <c r="K70" s="137"/>
      <c r="L70" s="137"/>
      <c r="M70" s="137"/>
      <c r="N70" s="137"/>
    </row>
    <row r="71" spans="1:14" ht="51.75" thickBot="1" x14ac:dyDescent="0.4">
      <c r="A71" s="56" t="s">
        <v>381</v>
      </c>
      <c r="B71" s="112" t="s">
        <v>382</v>
      </c>
      <c r="C71" s="58" t="s">
        <v>383</v>
      </c>
      <c r="D71" s="32" t="s">
        <v>384</v>
      </c>
      <c r="E71" s="35" t="s">
        <v>359</v>
      </c>
      <c r="F71" s="36"/>
      <c r="G71" s="91">
        <f>(IF(F71="Oui",1,0))</f>
        <v>0</v>
      </c>
      <c r="H71" s="43"/>
      <c r="I71" s="20">
        <f t="shared" si="5"/>
        <v>0</v>
      </c>
      <c r="J71" s="59">
        <f>(I71)</f>
        <v>0</v>
      </c>
      <c r="K71" s="137"/>
      <c r="L71" s="137"/>
      <c r="M71" s="137"/>
      <c r="N71" s="137"/>
    </row>
    <row r="72" spans="1:14" ht="90" customHeight="1" thickBot="1" x14ac:dyDescent="0.4">
      <c r="A72" s="57" t="s">
        <v>385</v>
      </c>
      <c r="B72" s="40" t="s">
        <v>386</v>
      </c>
      <c r="C72" s="52" t="s">
        <v>387</v>
      </c>
      <c r="D72" s="23" t="s">
        <v>388</v>
      </c>
      <c r="E72" s="24" t="s">
        <v>359</v>
      </c>
      <c r="F72" s="25"/>
      <c r="G72" s="92">
        <f>(IF(F72="Oui",1,0))</f>
        <v>0</v>
      </c>
      <c r="H72" s="26"/>
      <c r="I72" s="27">
        <f t="shared" ref="I72" si="7">(G72)</f>
        <v>0</v>
      </c>
      <c r="J72" s="60">
        <f>(I72)</f>
        <v>0</v>
      </c>
      <c r="K72" s="137"/>
      <c r="L72" s="137"/>
      <c r="M72" s="137"/>
      <c r="N72" s="137"/>
    </row>
    <row r="73" spans="1:14" x14ac:dyDescent="0.35">
      <c r="B73" s="138"/>
      <c r="C73" s="137"/>
      <c r="D73" s="137"/>
      <c r="E73" s="137"/>
      <c r="F73" s="139"/>
      <c r="G73" s="139"/>
      <c r="H73" s="137"/>
      <c r="I73" s="137"/>
      <c r="J73" s="137"/>
      <c r="K73" s="137"/>
      <c r="L73" s="137"/>
      <c r="M73" s="137"/>
      <c r="N73" s="137"/>
    </row>
    <row r="74" spans="1:14" x14ac:dyDescent="0.35">
      <c r="C74" s="137"/>
      <c r="D74" s="137"/>
      <c r="E74" s="137"/>
      <c r="F74" s="139"/>
      <c r="G74" s="139"/>
      <c r="H74" s="137"/>
      <c r="I74" s="137"/>
      <c r="J74" s="137"/>
      <c r="K74" s="137"/>
      <c r="L74" s="137"/>
      <c r="M74" s="137"/>
      <c r="N74" s="137"/>
    </row>
    <row r="75" spans="1:14" x14ac:dyDescent="0.35">
      <c r="G75" s="3"/>
    </row>
    <row r="76" spans="1:14" x14ac:dyDescent="0.35">
      <c r="G76" s="3"/>
    </row>
    <row r="77" spans="1:14" x14ac:dyDescent="0.35">
      <c r="G77" s="3"/>
    </row>
    <row r="78" spans="1:14" x14ac:dyDescent="0.35">
      <c r="G78" s="3"/>
    </row>
    <row r="79" spans="1:14" x14ac:dyDescent="0.35">
      <c r="G79" s="3"/>
    </row>
    <row r="80" spans="1:14" x14ac:dyDescent="0.35">
      <c r="G80" s="3"/>
    </row>
    <row r="81" spans="7:7" x14ac:dyDescent="0.35">
      <c r="G81" s="3"/>
    </row>
    <row r="82" spans="7:7" x14ac:dyDescent="0.35">
      <c r="G82" s="3"/>
    </row>
    <row r="83" spans="7:7" x14ac:dyDescent="0.35">
      <c r="G83" s="3"/>
    </row>
    <row r="84" spans="7:7" x14ac:dyDescent="0.35">
      <c r="G84" s="3"/>
    </row>
    <row r="85" spans="7:7" x14ac:dyDescent="0.35">
      <c r="G85" s="3"/>
    </row>
    <row r="86" spans="7:7" x14ac:dyDescent="0.35">
      <c r="G86" s="3"/>
    </row>
    <row r="87" spans="7:7" x14ac:dyDescent="0.35">
      <c r="G87" s="3"/>
    </row>
    <row r="88" spans="7:7" x14ac:dyDescent="0.35">
      <c r="G88" s="3"/>
    </row>
    <row r="89" spans="7:7" x14ac:dyDescent="0.35">
      <c r="G89" s="3"/>
    </row>
    <row r="90" spans="7:7" x14ac:dyDescent="0.35">
      <c r="G90" s="3"/>
    </row>
    <row r="91" spans="7:7" x14ac:dyDescent="0.35">
      <c r="G91" s="3"/>
    </row>
    <row r="92" spans="7:7" x14ac:dyDescent="0.35">
      <c r="G92" s="3"/>
    </row>
    <row r="93" spans="7:7" x14ac:dyDescent="0.35">
      <c r="G93" s="3"/>
    </row>
    <row r="94" spans="7:7" x14ac:dyDescent="0.35">
      <c r="G94" s="3"/>
    </row>
    <row r="95" spans="7:7" x14ac:dyDescent="0.35">
      <c r="G95" s="3"/>
    </row>
    <row r="96" spans="7:7" x14ac:dyDescent="0.35">
      <c r="G96" s="3"/>
    </row>
    <row r="97" spans="7:7" x14ac:dyDescent="0.35">
      <c r="G97" s="3"/>
    </row>
    <row r="98" spans="7:7" x14ac:dyDescent="0.35">
      <c r="G98" s="3"/>
    </row>
    <row r="99" spans="7:7" x14ac:dyDescent="0.35">
      <c r="G99" s="3"/>
    </row>
    <row r="100" spans="7:7" x14ac:dyDescent="0.35">
      <c r="G100" s="3"/>
    </row>
    <row r="101" spans="7:7" x14ac:dyDescent="0.35">
      <c r="G101" s="3"/>
    </row>
    <row r="102" spans="7:7" x14ac:dyDescent="0.35">
      <c r="G102" s="3"/>
    </row>
    <row r="103" spans="7:7" x14ac:dyDescent="0.35">
      <c r="G103" s="3"/>
    </row>
    <row r="104" spans="7:7" x14ac:dyDescent="0.35">
      <c r="G104" s="3"/>
    </row>
    <row r="105" spans="7:7" x14ac:dyDescent="0.35">
      <c r="G105" s="3"/>
    </row>
    <row r="106" spans="7:7" x14ac:dyDescent="0.35">
      <c r="G106" s="3"/>
    </row>
    <row r="107" spans="7:7" x14ac:dyDescent="0.35">
      <c r="G107" s="3"/>
    </row>
    <row r="108" spans="7:7" x14ac:dyDescent="0.35">
      <c r="G108" s="3"/>
    </row>
    <row r="109" spans="7:7" x14ac:dyDescent="0.35">
      <c r="G109" s="3"/>
    </row>
    <row r="110" spans="7:7" x14ac:dyDescent="0.35">
      <c r="G110" s="3"/>
    </row>
    <row r="111" spans="7:7" x14ac:dyDescent="0.35">
      <c r="G111" s="3"/>
    </row>
    <row r="112" spans="7:7" x14ac:dyDescent="0.35">
      <c r="G112" s="3"/>
    </row>
    <row r="113" spans="7:7" x14ac:dyDescent="0.35">
      <c r="G113" s="3"/>
    </row>
    <row r="114" spans="7:7" x14ac:dyDescent="0.35">
      <c r="G114" s="3"/>
    </row>
    <row r="115" spans="7:7" x14ac:dyDescent="0.35">
      <c r="G115" s="3"/>
    </row>
    <row r="116" spans="7:7" x14ac:dyDescent="0.35">
      <c r="G116" s="3"/>
    </row>
    <row r="117" spans="7:7" x14ac:dyDescent="0.35">
      <c r="G117" s="3"/>
    </row>
    <row r="118" spans="7:7" x14ac:dyDescent="0.35">
      <c r="G118" s="3"/>
    </row>
    <row r="119" spans="7:7" x14ac:dyDescent="0.35">
      <c r="G119" s="3"/>
    </row>
    <row r="120" spans="7:7" x14ac:dyDescent="0.35">
      <c r="G120" s="3"/>
    </row>
    <row r="121" spans="7:7" x14ac:dyDescent="0.35">
      <c r="G121" s="3"/>
    </row>
    <row r="122" spans="7:7" x14ac:dyDescent="0.35">
      <c r="G122" s="3"/>
    </row>
    <row r="123" spans="7:7" x14ac:dyDescent="0.35">
      <c r="G123" s="3"/>
    </row>
    <row r="124" spans="7:7" x14ac:dyDescent="0.35">
      <c r="G124" s="3"/>
    </row>
    <row r="125" spans="7:7" x14ac:dyDescent="0.35">
      <c r="G125" s="3"/>
    </row>
    <row r="126" spans="7:7" x14ac:dyDescent="0.35">
      <c r="G126" s="3"/>
    </row>
    <row r="127" spans="7:7" x14ac:dyDescent="0.35">
      <c r="G127" s="3"/>
    </row>
    <row r="128" spans="7:7" x14ac:dyDescent="0.35">
      <c r="G128" s="3"/>
    </row>
    <row r="129" spans="7:7" x14ac:dyDescent="0.35">
      <c r="G129" s="3"/>
    </row>
    <row r="130" spans="7:7" x14ac:dyDescent="0.35">
      <c r="G130" s="3"/>
    </row>
    <row r="131" spans="7:7" x14ac:dyDescent="0.35">
      <c r="G131" s="3"/>
    </row>
    <row r="132" spans="7:7" x14ac:dyDescent="0.35">
      <c r="G132" s="3"/>
    </row>
    <row r="133" spans="7:7" x14ac:dyDescent="0.35">
      <c r="G133" s="3"/>
    </row>
    <row r="134" spans="7:7" x14ac:dyDescent="0.35">
      <c r="G134" s="3"/>
    </row>
    <row r="135" spans="7:7" x14ac:dyDescent="0.35">
      <c r="G135" s="3"/>
    </row>
    <row r="136" spans="7:7" x14ac:dyDescent="0.35">
      <c r="G136" s="3"/>
    </row>
    <row r="137" spans="7:7" x14ac:dyDescent="0.35">
      <c r="G137" s="3"/>
    </row>
    <row r="138" spans="7:7" x14ac:dyDescent="0.35">
      <c r="G138" s="3"/>
    </row>
    <row r="139" spans="7:7" x14ac:dyDescent="0.35">
      <c r="G139" s="3"/>
    </row>
    <row r="140" spans="7:7" x14ac:dyDescent="0.35">
      <c r="G140" s="3"/>
    </row>
    <row r="141" spans="7:7" x14ac:dyDescent="0.35">
      <c r="G141" s="3"/>
    </row>
    <row r="142" spans="7:7" x14ac:dyDescent="0.35">
      <c r="G142" s="3"/>
    </row>
    <row r="143" spans="7:7" x14ac:dyDescent="0.35">
      <c r="G143" s="3"/>
    </row>
    <row r="144" spans="7:7" x14ac:dyDescent="0.35">
      <c r="G144" s="3"/>
    </row>
    <row r="145" spans="7:7" x14ac:dyDescent="0.35">
      <c r="G145" s="3"/>
    </row>
    <row r="146" spans="7:7" x14ac:dyDescent="0.35">
      <c r="G146" s="3"/>
    </row>
    <row r="147" spans="7:7" x14ac:dyDescent="0.35">
      <c r="G147" s="3"/>
    </row>
    <row r="148" spans="7:7" x14ac:dyDescent="0.35">
      <c r="G148" s="3"/>
    </row>
    <row r="149" spans="7:7" x14ac:dyDescent="0.35">
      <c r="G149" s="3"/>
    </row>
    <row r="150" spans="7:7" x14ac:dyDescent="0.35">
      <c r="G150" s="3"/>
    </row>
    <row r="151" spans="7:7" x14ac:dyDescent="0.35">
      <c r="G151" s="3"/>
    </row>
    <row r="152" spans="7:7" x14ac:dyDescent="0.35">
      <c r="G152" s="3"/>
    </row>
    <row r="153" spans="7:7" x14ac:dyDescent="0.35">
      <c r="G153" s="3"/>
    </row>
    <row r="154" spans="7:7" x14ac:dyDescent="0.35">
      <c r="G154" s="3"/>
    </row>
    <row r="155" spans="7:7" x14ac:dyDescent="0.35">
      <c r="G155" s="3"/>
    </row>
    <row r="156" spans="7:7" x14ac:dyDescent="0.35">
      <c r="G156" s="3"/>
    </row>
    <row r="157" spans="7:7" x14ac:dyDescent="0.35">
      <c r="G157" s="3"/>
    </row>
    <row r="158" spans="7:7" x14ac:dyDescent="0.35">
      <c r="G158" s="3"/>
    </row>
    <row r="159" spans="7:7" x14ac:dyDescent="0.35">
      <c r="G159" s="3"/>
    </row>
    <row r="160" spans="7:7" x14ac:dyDescent="0.35">
      <c r="G160" s="3"/>
    </row>
    <row r="161" spans="7:7" x14ac:dyDescent="0.35">
      <c r="G161" s="3"/>
    </row>
    <row r="162" spans="7:7" x14ac:dyDescent="0.35">
      <c r="G162" s="3"/>
    </row>
    <row r="163" spans="7:7" x14ac:dyDescent="0.35">
      <c r="G163" s="3"/>
    </row>
    <row r="164" spans="7:7" x14ac:dyDescent="0.35">
      <c r="G164" s="3"/>
    </row>
    <row r="165" spans="7:7" x14ac:dyDescent="0.35">
      <c r="G165" s="3"/>
    </row>
    <row r="166" spans="7:7" x14ac:dyDescent="0.35">
      <c r="G166" s="3"/>
    </row>
    <row r="167" spans="7:7" x14ac:dyDescent="0.35">
      <c r="G167" s="3"/>
    </row>
    <row r="168" spans="7:7" x14ac:dyDescent="0.35">
      <c r="G168" s="3"/>
    </row>
    <row r="169" spans="7:7" x14ac:dyDescent="0.35">
      <c r="G169" s="3"/>
    </row>
    <row r="170" spans="7:7" x14ac:dyDescent="0.35">
      <c r="G170" s="3"/>
    </row>
    <row r="171" spans="7:7" x14ac:dyDescent="0.35">
      <c r="G171" s="3"/>
    </row>
    <row r="172" spans="7:7" x14ac:dyDescent="0.35">
      <c r="G172" s="3"/>
    </row>
    <row r="173" spans="7:7" x14ac:dyDescent="0.35">
      <c r="G173" s="3"/>
    </row>
    <row r="174" spans="7:7" x14ac:dyDescent="0.35">
      <c r="G174" s="3"/>
    </row>
    <row r="175" spans="7:7" x14ac:dyDescent="0.35">
      <c r="G175" s="3"/>
    </row>
    <row r="176" spans="7:7" x14ac:dyDescent="0.35">
      <c r="G176" s="3"/>
    </row>
    <row r="177" spans="7:7" x14ac:dyDescent="0.35">
      <c r="G177" s="3"/>
    </row>
    <row r="178" spans="7:7" x14ac:dyDescent="0.35">
      <c r="G178" s="3"/>
    </row>
    <row r="179" spans="7:7" x14ac:dyDescent="0.35">
      <c r="G179" s="3"/>
    </row>
    <row r="180" spans="7:7" x14ac:dyDescent="0.35">
      <c r="G180" s="3"/>
    </row>
    <row r="181" spans="7:7" x14ac:dyDescent="0.35">
      <c r="G181" s="3"/>
    </row>
    <row r="182" spans="7:7" x14ac:dyDescent="0.35">
      <c r="G182" s="3"/>
    </row>
    <row r="183" spans="7:7" x14ac:dyDescent="0.35">
      <c r="G183" s="3"/>
    </row>
    <row r="184" spans="7:7" x14ac:dyDescent="0.35">
      <c r="G184" s="3"/>
    </row>
    <row r="185" spans="7:7" x14ac:dyDescent="0.35">
      <c r="G185" s="3"/>
    </row>
    <row r="186" spans="7:7" x14ac:dyDescent="0.35">
      <c r="G186" s="3"/>
    </row>
    <row r="187" spans="7:7" x14ac:dyDescent="0.35">
      <c r="G187" s="3"/>
    </row>
    <row r="188" spans="7:7" x14ac:dyDescent="0.35">
      <c r="G188" s="3"/>
    </row>
    <row r="189" spans="7:7" x14ac:dyDescent="0.35">
      <c r="G189" s="3"/>
    </row>
    <row r="190" spans="7:7" x14ac:dyDescent="0.35">
      <c r="G190" s="3"/>
    </row>
    <row r="191" spans="7:7" x14ac:dyDescent="0.35">
      <c r="G191" s="3"/>
    </row>
    <row r="192" spans="7:7" x14ac:dyDescent="0.35">
      <c r="G192" s="3"/>
    </row>
    <row r="193" spans="7:7" x14ac:dyDescent="0.35">
      <c r="G193" s="3"/>
    </row>
    <row r="194" spans="7:7" x14ac:dyDescent="0.35">
      <c r="G194" s="3"/>
    </row>
    <row r="195" spans="7:7" x14ac:dyDescent="0.35">
      <c r="G195" s="3"/>
    </row>
    <row r="196" spans="7:7" x14ac:dyDescent="0.35">
      <c r="G196" s="3"/>
    </row>
    <row r="197" spans="7:7" x14ac:dyDescent="0.35">
      <c r="G197" s="3"/>
    </row>
    <row r="198" spans="7:7" x14ac:dyDescent="0.35">
      <c r="G198" s="3"/>
    </row>
    <row r="199" spans="7:7" x14ac:dyDescent="0.35">
      <c r="G199" s="3"/>
    </row>
    <row r="200" spans="7:7" x14ac:dyDescent="0.35">
      <c r="G200" s="3"/>
    </row>
    <row r="201" spans="7:7" x14ac:dyDescent="0.35">
      <c r="G201" s="3"/>
    </row>
    <row r="202" spans="7:7" x14ac:dyDescent="0.35">
      <c r="G202" s="3"/>
    </row>
    <row r="203" spans="7:7" x14ac:dyDescent="0.35">
      <c r="G203" s="3"/>
    </row>
    <row r="204" spans="7:7" x14ac:dyDescent="0.35">
      <c r="G204" s="3"/>
    </row>
    <row r="205" spans="7:7" x14ac:dyDescent="0.35">
      <c r="G205" s="3"/>
    </row>
    <row r="206" spans="7:7" x14ac:dyDescent="0.35">
      <c r="G206" s="3"/>
    </row>
    <row r="207" spans="7:7" x14ac:dyDescent="0.35">
      <c r="G207" s="3"/>
    </row>
    <row r="208" spans="7:7" x14ac:dyDescent="0.35">
      <c r="G208" s="3"/>
    </row>
    <row r="209" spans="7:7" x14ac:dyDescent="0.35">
      <c r="G209" s="3"/>
    </row>
    <row r="210" spans="7:7" x14ac:dyDescent="0.35">
      <c r="G210" s="3"/>
    </row>
    <row r="211" spans="7:7" x14ac:dyDescent="0.35">
      <c r="G211" s="3"/>
    </row>
    <row r="212" spans="7:7" x14ac:dyDescent="0.35">
      <c r="G212" s="3"/>
    </row>
    <row r="213" spans="7:7" x14ac:dyDescent="0.35">
      <c r="G213" s="3"/>
    </row>
    <row r="214" spans="7:7" x14ac:dyDescent="0.35">
      <c r="G214" s="3"/>
    </row>
    <row r="215" spans="7:7" x14ac:dyDescent="0.35">
      <c r="G215" s="3"/>
    </row>
    <row r="216" spans="7:7" x14ac:dyDescent="0.35">
      <c r="G216" s="3"/>
    </row>
    <row r="217" spans="7:7" x14ac:dyDescent="0.35">
      <c r="G217" s="3"/>
    </row>
    <row r="218" spans="7:7" x14ac:dyDescent="0.35">
      <c r="G218" s="3"/>
    </row>
    <row r="219" spans="7:7" x14ac:dyDescent="0.35">
      <c r="G219" s="3"/>
    </row>
    <row r="220" spans="7:7" x14ac:dyDescent="0.35">
      <c r="G220" s="3"/>
    </row>
    <row r="221" spans="7:7" x14ac:dyDescent="0.35">
      <c r="G221" s="3"/>
    </row>
    <row r="222" spans="7:7" x14ac:dyDescent="0.35">
      <c r="G222" s="3"/>
    </row>
    <row r="223" spans="7:7" x14ac:dyDescent="0.35">
      <c r="G223" s="3"/>
    </row>
    <row r="224" spans="7:7" x14ac:dyDescent="0.35">
      <c r="G224" s="3"/>
    </row>
    <row r="225" spans="7:7" x14ac:dyDescent="0.35">
      <c r="G225" s="3"/>
    </row>
    <row r="226" spans="7:7" x14ac:dyDescent="0.35">
      <c r="G226" s="3"/>
    </row>
    <row r="227" spans="7:7" x14ac:dyDescent="0.35">
      <c r="G227" s="3"/>
    </row>
    <row r="228" spans="7:7" x14ac:dyDescent="0.35">
      <c r="G228" s="3"/>
    </row>
    <row r="229" spans="7:7" x14ac:dyDescent="0.35">
      <c r="G229" s="3"/>
    </row>
    <row r="230" spans="7:7" x14ac:dyDescent="0.35">
      <c r="G230" s="3"/>
    </row>
    <row r="231" spans="7:7" x14ac:dyDescent="0.35">
      <c r="G231" s="3"/>
    </row>
    <row r="232" spans="7:7" x14ac:dyDescent="0.35">
      <c r="G232" s="3"/>
    </row>
    <row r="233" spans="7:7" x14ac:dyDescent="0.35">
      <c r="G233" s="3"/>
    </row>
    <row r="234" spans="7:7" x14ac:dyDescent="0.35">
      <c r="G234" s="3"/>
    </row>
    <row r="235" spans="7:7" x14ac:dyDescent="0.35">
      <c r="G235" s="3"/>
    </row>
    <row r="236" spans="7:7" x14ac:dyDescent="0.35">
      <c r="G236" s="3"/>
    </row>
    <row r="237" spans="7:7" x14ac:dyDescent="0.35">
      <c r="G237" s="3"/>
    </row>
    <row r="238" spans="7:7" x14ac:dyDescent="0.35">
      <c r="G238" s="3"/>
    </row>
    <row r="239" spans="7:7" x14ac:dyDescent="0.35">
      <c r="G239" s="3"/>
    </row>
    <row r="240" spans="7:7" x14ac:dyDescent="0.35">
      <c r="G240" s="3"/>
    </row>
    <row r="241" spans="7:7" x14ac:dyDescent="0.35">
      <c r="G241" s="3"/>
    </row>
    <row r="242" spans="7:7" x14ac:dyDescent="0.35">
      <c r="G242" s="3"/>
    </row>
    <row r="243" spans="7:7" x14ac:dyDescent="0.35">
      <c r="G243" s="3"/>
    </row>
    <row r="244" spans="7:7" x14ac:dyDescent="0.35">
      <c r="G244" s="3"/>
    </row>
    <row r="245" spans="7:7" x14ac:dyDescent="0.35">
      <c r="G245" s="3"/>
    </row>
    <row r="246" spans="7:7" x14ac:dyDescent="0.35">
      <c r="G246" s="3"/>
    </row>
    <row r="247" spans="7:7" x14ac:dyDescent="0.35">
      <c r="G247" s="3"/>
    </row>
    <row r="248" spans="7:7" x14ac:dyDescent="0.35">
      <c r="G248" s="3"/>
    </row>
    <row r="249" spans="7:7" x14ac:dyDescent="0.35">
      <c r="G249" s="3"/>
    </row>
    <row r="250" spans="7:7" x14ac:dyDescent="0.35">
      <c r="G250" s="3"/>
    </row>
    <row r="251" spans="7:7" x14ac:dyDescent="0.35">
      <c r="G251" s="3"/>
    </row>
    <row r="252" spans="7:7" x14ac:dyDescent="0.35">
      <c r="G252" s="3"/>
    </row>
    <row r="253" spans="7:7" x14ac:dyDescent="0.35">
      <c r="G253" s="3"/>
    </row>
    <row r="254" spans="7:7" x14ac:dyDescent="0.35">
      <c r="G254" s="3"/>
    </row>
    <row r="255" spans="7:7" x14ac:dyDescent="0.35">
      <c r="G255" s="3"/>
    </row>
    <row r="256" spans="7:7" x14ac:dyDescent="0.35">
      <c r="G256" s="3"/>
    </row>
    <row r="257" spans="7:7" x14ac:dyDescent="0.35">
      <c r="G257" s="3"/>
    </row>
    <row r="258" spans="7:7" x14ac:dyDescent="0.35">
      <c r="G258" s="3"/>
    </row>
    <row r="259" spans="7:7" x14ac:dyDescent="0.35">
      <c r="G259" s="3"/>
    </row>
    <row r="260" spans="7:7" x14ac:dyDescent="0.35">
      <c r="G260" s="3"/>
    </row>
    <row r="261" spans="7:7" x14ac:dyDescent="0.35">
      <c r="G261" s="3"/>
    </row>
    <row r="262" spans="7:7" x14ac:dyDescent="0.35">
      <c r="G262" s="3"/>
    </row>
    <row r="263" spans="7:7" x14ac:dyDescent="0.35">
      <c r="G263" s="3"/>
    </row>
    <row r="264" spans="7:7" x14ac:dyDescent="0.35">
      <c r="G264" s="3"/>
    </row>
    <row r="265" spans="7:7" x14ac:dyDescent="0.35">
      <c r="G265" s="3"/>
    </row>
    <row r="266" spans="7:7" x14ac:dyDescent="0.35">
      <c r="G266" s="3"/>
    </row>
    <row r="267" spans="7:7" x14ac:dyDescent="0.35">
      <c r="G267" s="3"/>
    </row>
    <row r="268" spans="7:7" x14ac:dyDescent="0.35">
      <c r="G268" s="3"/>
    </row>
    <row r="269" spans="7:7" x14ac:dyDescent="0.35">
      <c r="G269" s="3"/>
    </row>
    <row r="270" spans="7:7" x14ac:dyDescent="0.35">
      <c r="G270" s="3"/>
    </row>
    <row r="271" spans="7:7" x14ac:dyDescent="0.35">
      <c r="G271" s="3"/>
    </row>
    <row r="272" spans="7:7" x14ac:dyDescent="0.35">
      <c r="G272" s="3"/>
    </row>
    <row r="273" spans="7:7" x14ac:dyDescent="0.35">
      <c r="G273" s="3"/>
    </row>
    <row r="274" spans="7:7" x14ac:dyDescent="0.35">
      <c r="G274" s="3"/>
    </row>
    <row r="275" spans="7:7" x14ac:dyDescent="0.35">
      <c r="G275" s="3"/>
    </row>
    <row r="276" spans="7:7" x14ac:dyDescent="0.35">
      <c r="G276" s="3"/>
    </row>
    <row r="277" spans="7:7" x14ac:dyDescent="0.35">
      <c r="G277" s="3"/>
    </row>
    <row r="278" spans="7:7" x14ac:dyDescent="0.35">
      <c r="G278" s="3"/>
    </row>
    <row r="279" spans="7:7" x14ac:dyDescent="0.35">
      <c r="G279" s="3"/>
    </row>
    <row r="280" spans="7:7" x14ac:dyDescent="0.35">
      <c r="G280" s="3"/>
    </row>
    <row r="281" spans="7:7" x14ac:dyDescent="0.35">
      <c r="G281" s="3"/>
    </row>
    <row r="282" spans="7:7" x14ac:dyDescent="0.35">
      <c r="G282" s="3"/>
    </row>
    <row r="283" spans="7:7" x14ac:dyDescent="0.35">
      <c r="G283" s="3"/>
    </row>
    <row r="284" spans="7:7" x14ac:dyDescent="0.35">
      <c r="G284" s="3"/>
    </row>
    <row r="285" spans="7:7" x14ac:dyDescent="0.35">
      <c r="G285" s="3"/>
    </row>
    <row r="286" spans="7:7" x14ac:dyDescent="0.35">
      <c r="G286" s="3"/>
    </row>
    <row r="287" spans="7:7" x14ac:dyDescent="0.35">
      <c r="G287" s="3"/>
    </row>
    <row r="288" spans="7:7" x14ac:dyDescent="0.35">
      <c r="G288" s="3"/>
    </row>
    <row r="289" spans="7:7" x14ac:dyDescent="0.35">
      <c r="G289" s="3"/>
    </row>
    <row r="290" spans="7:7" x14ac:dyDescent="0.35">
      <c r="G290" s="3"/>
    </row>
    <row r="291" spans="7:7" x14ac:dyDescent="0.35">
      <c r="G291" s="3"/>
    </row>
    <row r="292" spans="7:7" x14ac:dyDescent="0.35">
      <c r="G292" s="3"/>
    </row>
    <row r="293" spans="7:7" x14ac:dyDescent="0.35">
      <c r="G293" s="3"/>
    </row>
    <row r="294" spans="7:7" x14ac:dyDescent="0.35">
      <c r="G294" s="3"/>
    </row>
    <row r="295" spans="7:7" x14ac:dyDescent="0.35">
      <c r="G295" s="3"/>
    </row>
    <row r="296" spans="7:7" x14ac:dyDescent="0.35">
      <c r="G296" s="3"/>
    </row>
    <row r="297" spans="7:7" x14ac:dyDescent="0.35">
      <c r="G297" s="3"/>
    </row>
    <row r="298" spans="7:7" x14ac:dyDescent="0.35">
      <c r="G298" s="3"/>
    </row>
    <row r="299" spans="7:7" x14ac:dyDescent="0.35">
      <c r="G299" s="3"/>
    </row>
    <row r="300" spans="7:7" x14ac:dyDescent="0.35">
      <c r="G300" s="3"/>
    </row>
    <row r="301" spans="7:7" x14ac:dyDescent="0.35">
      <c r="G301" s="3"/>
    </row>
    <row r="302" spans="7:7" x14ac:dyDescent="0.35">
      <c r="G302" s="3"/>
    </row>
    <row r="303" spans="7:7" x14ac:dyDescent="0.35">
      <c r="G303" s="3"/>
    </row>
    <row r="304" spans="7:7" x14ac:dyDescent="0.35">
      <c r="G304" s="3"/>
    </row>
    <row r="305" spans="7:7" x14ac:dyDescent="0.35">
      <c r="G305" s="3"/>
    </row>
    <row r="306" spans="7:7" x14ac:dyDescent="0.35">
      <c r="G306" s="3"/>
    </row>
    <row r="307" spans="7:7" x14ac:dyDescent="0.35">
      <c r="G307" s="3"/>
    </row>
    <row r="308" spans="7:7" x14ac:dyDescent="0.35">
      <c r="G308" s="3"/>
    </row>
    <row r="309" spans="7:7" x14ac:dyDescent="0.35">
      <c r="G309" s="3"/>
    </row>
    <row r="310" spans="7:7" x14ac:dyDescent="0.35">
      <c r="G310" s="3"/>
    </row>
    <row r="311" spans="7:7" x14ac:dyDescent="0.35">
      <c r="G311" s="3"/>
    </row>
    <row r="312" spans="7:7" x14ac:dyDescent="0.35">
      <c r="G312" s="3"/>
    </row>
    <row r="313" spans="7:7" x14ac:dyDescent="0.35">
      <c r="G313" s="3"/>
    </row>
    <row r="314" spans="7:7" x14ac:dyDescent="0.35">
      <c r="G314" s="3"/>
    </row>
    <row r="315" spans="7:7" x14ac:dyDescent="0.35">
      <c r="G315" s="3"/>
    </row>
    <row r="316" spans="7:7" x14ac:dyDescent="0.35">
      <c r="G316" s="3"/>
    </row>
    <row r="317" spans="7:7" x14ac:dyDescent="0.35">
      <c r="G317" s="3"/>
    </row>
    <row r="318" spans="7:7" x14ac:dyDescent="0.35">
      <c r="G318" s="3"/>
    </row>
    <row r="319" spans="7:7" x14ac:dyDescent="0.35">
      <c r="G319" s="3"/>
    </row>
    <row r="320" spans="7:7" x14ac:dyDescent="0.35">
      <c r="G320" s="3"/>
    </row>
    <row r="321" spans="7:7" x14ac:dyDescent="0.35">
      <c r="G321" s="3"/>
    </row>
    <row r="322" spans="7:7" x14ac:dyDescent="0.35">
      <c r="G322" s="3"/>
    </row>
    <row r="323" spans="7:7" x14ac:dyDescent="0.35">
      <c r="G323" s="3"/>
    </row>
    <row r="324" spans="7:7" x14ac:dyDescent="0.35">
      <c r="G324" s="3"/>
    </row>
    <row r="325" spans="7:7" x14ac:dyDescent="0.35">
      <c r="G325" s="3"/>
    </row>
    <row r="326" spans="7:7" x14ac:dyDescent="0.35">
      <c r="G326" s="3"/>
    </row>
    <row r="327" spans="7:7" x14ac:dyDescent="0.35">
      <c r="G327" s="3"/>
    </row>
    <row r="328" spans="7:7" x14ac:dyDescent="0.35">
      <c r="G328" s="3"/>
    </row>
    <row r="329" spans="7:7" x14ac:dyDescent="0.35">
      <c r="G329" s="3"/>
    </row>
    <row r="330" spans="7:7" x14ac:dyDescent="0.35">
      <c r="G330" s="3"/>
    </row>
    <row r="331" spans="7:7" x14ac:dyDescent="0.35">
      <c r="G331" s="3"/>
    </row>
    <row r="332" spans="7:7" x14ac:dyDescent="0.35">
      <c r="G332" s="3"/>
    </row>
    <row r="333" spans="7:7" x14ac:dyDescent="0.35">
      <c r="G333" s="3"/>
    </row>
    <row r="334" spans="7:7" x14ac:dyDescent="0.35">
      <c r="G334" s="3"/>
    </row>
    <row r="335" spans="7:7" x14ac:dyDescent="0.35">
      <c r="G335" s="3"/>
    </row>
    <row r="336" spans="7:7" x14ac:dyDescent="0.35">
      <c r="G336" s="3"/>
    </row>
    <row r="337" spans="7:7" x14ac:dyDescent="0.35">
      <c r="G337" s="3"/>
    </row>
    <row r="338" spans="7:7" x14ac:dyDescent="0.35">
      <c r="G338" s="3"/>
    </row>
    <row r="339" spans="7:7" x14ac:dyDescent="0.35">
      <c r="G339" s="3"/>
    </row>
    <row r="340" spans="7:7" x14ac:dyDescent="0.35">
      <c r="G340" s="3"/>
    </row>
    <row r="341" spans="7:7" x14ac:dyDescent="0.35">
      <c r="G341" s="3"/>
    </row>
    <row r="342" spans="7:7" x14ac:dyDescent="0.35">
      <c r="G342" s="3"/>
    </row>
    <row r="343" spans="7:7" x14ac:dyDescent="0.35">
      <c r="G343" s="3"/>
    </row>
    <row r="344" spans="7:7" x14ac:dyDescent="0.35">
      <c r="G344" s="3"/>
    </row>
    <row r="345" spans="7:7" x14ac:dyDescent="0.35">
      <c r="G345" s="3"/>
    </row>
    <row r="346" spans="7:7" x14ac:dyDescent="0.35">
      <c r="G346" s="3"/>
    </row>
    <row r="347" spans="7:7" x14ac:dyDescent="0.35">
      <c r="G347" s="3"/>
    </row>
    <row r="348" spans="7:7" x14ac:dyDescent="0.35">
      <c r="G348" s="3"/>
    </row>
    <row r="349" spans="7:7" x14ac:dyDescent="0.35">
      <c r="G349" s="3"/>
    </row>
    <row r="350" spans="7:7" x14ac:dyDescent="0.35">
      <c r="G350" s="3"/>
    </row>
    <row r="351" spans="7:7" x14ac:dyDescent="0.35">
      <c r="G351" s="3"/>
    </row>
    <row r="352" spans="7:7" x14ac:dyDescent="0.35">
      <c r="G352" s="3"/>
    </row>
    <row r="353" spans="7:7" x14ac:dyDescent="0.35">
      <c r="G353" s="3"/>
    </row>
    <row r="354" spans="7:7" x14ac:dyDescent="0.35">
      <c r="G354" s="3"/>
    </row>
    <row r="355" spans="7:7" x14ac:dyDescent="0.35">
      <c r="G355" s="3"/>
    </row>
    <row r="356" spans="7:7" x14ac:dyDescent="0.35">
      <c r="G356" s="3"/>
    </row>
    <row r="357" spans="7:7" x14ac:dyDescent="0.35">
      <c r="G357" s="3"/>
    </row>
    <row r="358" spans="7:7" x14ac:dyDescent="0.35">
      <c r="G358" s="3"/>
    </row>
    <row r="359" spans="7:7" x14ac:dyDescent="0.35">
      <c r="G359" s="3"/>
    </row>
    <row r="360" spans="7:7" x14ac:dyDescent="0.35">
      <c r="G360" s="3"/>
    </row>
    <row r="361" spans="7:7" x14ac:dyDescent="0.35">
      <c r="G361" s="3"/>
    </row>
    <row r="362" spans="7:7" x14ac:dyDescent="0.35">
      <c r="G362" s="3"/>
    </row>
    <row r="363" spans="7:7" x14ac:dyDescent="0.35">
      <c r="G363" s="3"/>
    </row>
    <row r="364" spans="7:7" x14ac:dyDescent="0.35">
      <c r="G364" s="3"/>
    </row>
    <row r="365" spans="7:7" x14ac:dyDescent="0.35">
      <c r="G365" s="3"/>
    </row>
    <row r="366" spans="7:7" x14ac:dyDescent="0.35">
      <c r="G366" s="3"/>
    </row>
    <row r="367" spans="7:7" x14ac:dyDescent="0.35">
      <c r="G367" s="3"/>
    </row>
    <row r="368" spans="7:7" x14ac:dyDescent="0.35">
      <c r="G368" s="3"/>
    </row>
    <row r="369" spans="7:7" x14ac:dyDescent="0.35">
      <c r="G369" s="3"/>
    </row>
    <row r="370" spans="7:7" x14ac:dyDescent="0.35">
      <c r="G370" s="3"/>
    </row>
    <row r="371" spans="7:7" x14ac:dyDescent="0.35">
      <c r="G371" s="3"/>
    </row>
    <row r="372" spans="7:7" x14ac:dyDescent="0.35">
      <c r="G372" s="3"/>
    </row>
    <row r="373" spans="7:7" x14ac:dyDescent="0.35">
      <c r="G373" s="3"/>
    </row>
    <row r="374" spans="7:7" x14ac:dyDescent="0.35">
      <c r="G374" s="3"/>
    </row>
    <row r="375" spans="7:7" x14ac:dyDescent="0.35">
      <c r="G375" s="3"/>
    </row>
    <row r="376" spans="7:7" x14ac:dyDescent="0.35">
      <c r="G376" s="3"/>
    </row>
    <row r="377" spans="7:7" x14ac:dyDescent="0.35">
      <c r="G377" s="3"/>
    </row>
    <row r="378" spans="7:7" x14ac:dyDescent="0.35">
      <c r="G378" s="3"/>
    </row>
    <row r="379" spans="7:7" x14ac:dyDescent="0.35">
      <c r="G379" s="3"/>
    </row>
    <row r="380" spans="7:7" x14ac:dyDescent="0.35">
      <c r="G380" s="3"/>
    </row>
    <row r="381" spans="7:7" x14ac:dyDescent="0.35">
      <c r="G381" s="3"/>
    </row>
    <row r="382" spans="7:7" x14ac:dyDescent="0.35">
      <c r="G382" s="3"/>
    </row>
    <row r="383" spans="7:7" x14ac:dyDescent="0.35">
      <c r="G383" s="3"/>
    </row>
    <row r="384" spans="7:7" x14ac:dyDescent="0.35">
      <c r="G384" s="3"/>
    </row>
    <row r="385" spans="7:7" x14ac:dyDescent="0.35">
      <c r="G385" s="3"/>
    </row>
    <row r="386" spans="7:7" x14ac:dyDescent="0.35">
      <c r="G386" s="3"/>
    </row>
    <row r="387" spans="7:7" x14ac:dyDescent="0.35">
      <c r="G387" s="3"/>
    </row>
    <row r="388" spans="7:7" x14ac:dyDescent="0.35">
      <c r="G388" s="3"/>
    </row>
    <row r="389" spans="7:7" x14ac:dyDescent="0.35">
      <c r="G389" s="3"/>
    </row>
    <row r="390" spans="7:7" x14ac:dyDescent="0.35">
      <c r="G390" s="3"/>
    </row>
    <row r="391" spans="7:7" x14ac:dyDescent="0.35">
      <c r="G391" s="3"/>
    </row>
    <row r="392" spans="7:7" x14ac:dyDescent="0.35">
      <c r="G392" s="3"/>
    </row>
    <row r="393" spans="7:7" x14ac:dyDescent="0.35">
      <c r="G393" s="3"/>
    </row>
    <row r="394" spans="7:7" x14ac:dyDescent="0.35">
      <c r="G394" s="3"/>
    </row>
    <row r="395" spans="7:7" x14ac:dyDescent="0.35">
      <c r="G395" s="3"/>
    </row>
    <row r="396" spans="7:7" x14ac:dyDescent="0.35">
      <c r="G396" s="3"/>
    </row>
    <row r="397" spans="7:7" x14ac:dyDescent="0.35">
      <c r="G397" s="3"/>
    </row>
    <row r="398" spans="7:7" x14ac:dyDescent="0.35">
      <c r="G398" s="3"/>
    </row>
    <row r="399" spans="7:7" x14ac:dyDescent="0.35">
      <c r="G399" s="3"/>
    </row>
    <row r="400" spans="7:7" x14ac:dyDescent="0.35">
      <c r="G400" s="3"/>
    </row>
    <row r="401" spans="7:7" x14ac:dyDescent="0.35">
      <c r="G401" s="3"/>
    </row>
    <row r="402" spans="7:7" x14ac:dyDescent="0.35">
      <c r="G402" s="3"/>
    </row>
    <row r="403" spans="7:7" x14ac:dyDescent="0.35">
      <c r="G403" s="3"/>
    </row>
    <row r="404" spans="7:7" x14ac:dyDescent="0.35">
      <c r="G404" s="3"/>
    </row>
    <row r="405" spans="7:7" x14ac:dyDescent="0.35">
      <c r="G405" s="3"/>
    </row>
    <row r="406" spans="7:7" x14ac:dyDescent="0.35">
      <c r="G406" s="3"/>
    </row>
    <row r="407" spans="7:7" x14ac:dyDescent="0.35">
      <c r="G407" s="3"/>
    </row>
    <row r="408" spans="7:7" x14ac:dyDescent="0.35">
      <c r="G408" s="3"/>
    </row>
    <row r="409" spans="7:7" x14ac:dyDescent="0.35">
      <c r="G409" s="3"/>
    </row>
    <row r="410" spans="7:7" x14ac:dyDescent="0.35">
      <c r="G410" s="3"/>
    </row>
    <row r="411" spans="7:7" x14ac:dyDescent="0.35">
      <c r="G411" s="3"/>
    </row>
    <row r="412" spans="7:7" x14ac:dyDescent="0.35">
      <c r="G412" s="3"/>
    </row>
    <row r="413" spans="7:7" x14ac:dyDescent="0.35">
      <c r="G413" s="3"/>
    </row>
    <row r="414" spans="7:7" x14ac:dyDescent="0.35">
      <c r="G414" s="3"/>
    </row>
    <row r="415" spans="7:7" x14ac:dyDescent="0.35">
      <c r="G415" s="3"/>
    </row>
    <row r="416" spans="7:7" x14ac:dyDescent="0.35">
      <c r="G416" s="3"/>
    </row>
    <row r="417" spans="7:7" x14ac:dyDescent="0.35">
      <c r="G417" s="3"/>
    </row>
    <row r="418" spans="7:7" x14ac:dyDescent="0.35">
      <c r="G418" s="3"/>
    </row>
    <row r="419" spans="7:7" x14ac:dyDescent="0.35">
      <c r="G419" s="3"/>
    </row>
    <row r="420" spans="7:7" x14ac:dyDescent="0.35">
      <c r="G420" s="3"/>
    </row>
    <row r="421" spans="7:7" x14ac:dyDescent="0.35">
      <c r="G421" s="3"/>
    </row>
    <row r="422" spans="7:7" x14ac:dyDescent="0.35">
      <c r="G422" s="3"/>
    </row>
    <row r="423" spans="7:7" x14ac:dyDescent="0.35">
      <c r="G423" s="3"/>
    </row>
    <row r="424" spans="7:7" x14ac:dyDescent="0.35">
      <c r="G424" s="3"/>
    </row>
    <row r="425" spans="7:7" x14ac:dyDescent="0.35">
      <c r="G425" s="3"/>
    </row>
    <row r="426" spans="7:7" x14ac:dyDescent="0.35">
      <c r="G426" s="3"/>
    </row>
    <row r="427" spans="7:7" x14ac:dyDescent="0.35">
      <c r="G427" s="3"/>
    </row>
    <row r="428" spans="7:7" x14ac:dyDescent="0.35">
      <c r="G428" s="3"/>
    </row>
    <row r="429" spans="7:7" x14ac:dyDescent="0.35">
      <c r="G429" s="3"/>
    </row>
    <row r="430" spans="7:7" x14ac:dyDescent="0.35">
      <c r="G430" s="3"/>
    </row>
    <row r="431" spans="7:7" x14ac:dyDescent="0.35">
      <c r="G431" s="3"/>
    </row>
    <row r="432" spans="7:7" x14ac:dyDescent="0.35">
      <c r="G432" s="3"/>
    </row>
    <row r="433" spans="7:7" x14ac:dyDescent="0.35">
      <c r="G433" s="3"/>
    </row>
    <row r="434" spans="7:7" x14ac:dyDescent="0.35">
      <c r="G434" s="3"/>
    </row>
    <row r="435" spans="7:7" x14ac:dyDescent="0.35">
      <c r="G435" s="3"/>
    </row>
    <row r="436" spans="7:7" x14ac:dyDescent="0.35">
      <c r="G436" s="3"/>
    </row>
    <row r="437" spans="7:7" x14ac:dyDescent="0.35">
      <c r="G437" s="3"/>
    </row>
    <row r="438" spans="7:7" x14ac:dyDescent="0.35">
      <c r="G438" s="3"/>
    </row>
    <row r="439" spans="7:7" x14ac:dyDescent="0.35">
      <c r="G439" s="3"/>
    </row>
    <row r="440" spans="7:7" x14ac:dyDescent="0.35">
      <c r="G440" s="3"/>
    </row>
    <row r="441" spans="7:7" x14ac:dyDescent="0.35">
      <c r="G441" s="3"/>
    </row>
    <row r="442" spans="7:7" x14ac:dyDescent="0.35">
      <c r="G442" s="3"/>
    </row>
    <row r="443" spans="7:7" x14ac:dyDescent="0.35">
      <c r="G443" s="3"/>
    </row>
    <row r="444" spans="7:7" x14ac:dyDescent="0.35">
      <c r="G444" s="3"/>
    </row>
    <row r="445" spans="7:7" x14ac:dyDescent="0.35">
      <c r="G445" s="3"/>
    </row>
    <row r="446" spans="7:7" x14ac:dyDescent="0.35">
      <c r="G446" s="3"/>
    </row>
    <row r="447" spans="7:7" x14ac:dyDescent="0.35">
      <c r="G447" s="3"/>
    </row>
    <row r="448" spans="7:7" x14ac:dyDescent="0.35">
      <c r="G448" s="3"/>
    </row>
    <row r="449" spans="7:7" x14ac:dyDescent="0.35">
      <c r="G449" s="3"/>
    </row>
    <row r="450" spans="7:7" x14ac:dyDescent="0.35">
      <c r="G450" s="3"/>
    </row>
    <row r="451" spans="7:7" x14ac:dyDescent="0.35">
      <c r="G451" s="3"/>
    </row>
    <row r="452" spans="7:7" x14ac:dyDescent="0.35">
      <c r="G452" s="3"/>
    </row>
    <row r="453" spans="7:7" x14ac:dyDescent="0.35">
      <c r="G453" s="3"/>
    </row>
    <row r="454" spans="7:7" x14ac:dyDescent="0.35">
      <c r="G454" s="3"/>
    </row>
    <row r="455" spans="7:7" x14ac:dyDescent="0.35">
      <c r="G455" s="3"/>
    </row>
    <row r="456" spans="7:7" x14ac:dyDescent="0.35">
      <c r="G456" s="3"/>
    </row>
    <row r="457" spans="7:7" x14ac:dyDescent="0.35">
      <c r="G457" s="3"/>
    </row>
    <row r="458" spans="7:7" x14ac:dyDescent="0.35">
      <c r="G458" s="3"/>
    </row>
    <row r="459" spans="7:7" x14ac:dyDescent="0.35">
      <c r="G459" s="3"/>
    </row>
    <row r="460" spans="7:7" x14ac:dyDescent="0.35">
      <c r="G460" s="3"/>
    </row>
    <row r="461" spans="7:7" x14ac:dyDescent="0.35">
      <c r="G461" s="3"/>
    </row>
    <row r="462" spans="7:7" x14ac:dyDescent="0.35">
      <c r="G462" s="3"/>
    </row>
    <row r="463" spans="7:7" x14ac:dyDescent="0.35">
      <c r="G463" s="3"/>
    </row>
    <row r="464" spans="7:7" x14ac:dyDescent="0.35">
      <c r="G464" s="3"/>
    </row>
    <row r="465" spans="7:7" x14ac:dyDescent="0.35">
      <c r="G465" s="3"/>
    </row>
    <row r="466" spans="7:7" x14ac:dyDescent="0.35">
      <c r="G466" s="3"/>
    </row>
    <row r="467" spans="7:7" x14ac:dyDescent="0.35">
      <c r="G467" s="3"/>
    </row>
    <row r="468" spans="7:7" x14ac:dyDescent="0.35">
      <c r="G468" s="3"/>
    </row>
    <row r="469" spans="7:7" x14ac:dyDescent="0.35">
      <c r="G469" s="3"/>
    </row>
    <row r="470" spans="7:7" x14ac:dyDescent="0.35">
      <c r="G470" s="3"/>
    </row>
    <row r="471" spans="7:7" x14ac:dyDescent="0.35">
      <c r="G471" s="3"/>
    </row>
    <row r="472" spans="7:7" x14ac:dyDescent="0.35">
      <c r="G472" s="3"/>
    </row>
    <row r="473" spans="7:7" x14ac:dyDescent="0.35">
      <c r="G473" s="3"/>
    </row>
    <row r="474" spans="7:7" x14ac:dyDescent="0.35">
      <c r="G474" s="3"/>
    </row>
    <row r="475" spans="7:7" x14ac:dyDescent="0.35">
      <c r="G475" s="3"/>
    </row>
    <row r="476" spans="7:7" x14ac:dyDescent="0.35">
      <c r="G476" s="3"/>
    </row>
    <row r="477" spans="7:7" x14ac:dyDescent="0.35">
      <c r="G477" s="3"/>
    </row>
    <row r="478" spans="7:7" x14ac:dyDescent="0.35">
      <c r="G478" s="3"/>
    </row>
    <row r="479" spans="7:7" x14ac:dyDescent="0.35">
      <c r="G479" s="3"/>
    </row>
    <row r="480" spans="7:7" x14ac:dyDescent="0.35">
      <c r="G480" s="3"/>
    </row>
    <row r="481" spans="7:7" x14ac:dyDescent="0.35">
      <c r="G481" s="3"/>
    </row>
    <row r="482" spans="7:7" x14ac:dyDescent="0.35">
      <c r="G482" s="3"/>
    </row>
    <row r="483" spans="7:7" x14ac:dyDescent="0.35">
      <c r="G483" s="3"/>
    </row>
    <row r="484" spans="7:7" x14ac:dyDescent="0.35">
      <c r="G484" s="3"/>
    </row>
    <row r="485" spans="7:7" x14ac:dyDescent="0.35">
      <c r="G485" s="3"/>
    </row>
    <row r="486" spans="7:7" x14ac:dyDescent="0.35">
      <c r="G486" s="3"/>
    </row>
    <row r="487" spans="7:7" x14ac:dyDescent="0.35">
      <c r="G487" s="3"/>
    </row>
    <row r="488" spans="7:7" x14ac:dyDescent="0.35">
      <c r="G488" s="3"/>
    </row>
    <row r="489" spans="7:7" x14ac:dyDescent="0.35">
      <c r="G489" s="3"/>
    </row>
    <row r="490" spans="7:7" x14ac:dyDescent="0.35">
      <c r="G490" s="3"/>
    </row>
    <row r="491" spans="7:7" x14ac:dyDescent="0.35">
      <c r="G491" s="3"/>
    </row>
    <row r="492" spans="7:7" x14ac:dyDescent="0.35">
      <c r="G492" s="3"/>
    </row>
    <row r="493" spans="7:7" x14ac:dyDescent="0.35">
      <c r="G493" s="3"/>
    </row>
    <row r="494" spans="7:7" x14ac:dyDescent="0.35">
      <c r="G494" s="3"/>
    </row>
    <row r="495" spans="7:7" x14ac:dyDescent="0.35">
      <c r="G495" s="3"/>
    </row>
    <row r="496" spans="7:7" x14ac:dyDescent="0.35">
      <c r="G496" s="3"/>
    </row>
    <row r="497" spans="7:7" x14ac:dyDescent="0.35">
      <c r="G497" s="3"/>
    </row>
    <row r="498" spans="7:7" x14ac:dyDescent="0.35">
      <c r="G498" s="3"/>
    </row>
    <row r="499" spans="7:7" x14ac:dyDescent="0.35">
      <c r="G499" s="3"/>
    </row>
    <row r="500" spans="7:7" x14ac:dyDescent="0.35">
      <c r="G500" s="3"/>
    </row>
    <row r="501" spans="7:7" x14ac:dyDescent="0.35">
      <c r="G501" s="3"/>
    </row>
    <row r="502" spans="7:7" x14ac:dyDescent="0.35">
      <c r="G502" s="3"/>
    </row>
    <row r="503" spans="7:7" x14ac:dyDescent="0.35">
      <c r="G503" s="3"/>
    </row>
    <row r="504" spans="7:7" x14ac:dyDescent="0.35">
      <c r="G504" s="3"/>
    </row>
    <row r="505" spans="7:7" x14ac:dyDescent="0.35">
      <c r="G505" s="3"/>
    </row>
    <row r="506" spans="7:7" x14ac:dyDescent="0.35">
      <c r="G506" s="3"/>
    </row>
    <row r="507" spans="7:7" x14ac:dyDescent="0.35">
      <c r="G507" s="3"/>
    </row>
    <row r="508" spans="7:7" x14ac:dyDescent="0.35">
      <c r="G508" s="3"/>
    </row>
    <row r="509" spans="7:7" x14ac:dyDescent="0.35">
      <c r="G509" s="3"/>
    </row>
    <row r="510" spans="7:7" x14ac:dyDescent="0.35">
      <c r="G510" s="3"/>
    </row>
    <row r="511" spans="7:7" x14ac:dyDescent="0.35">
      <c r="G511" s="3"/>
    </row>
    <row r="512" spans="7:7" x14ac:dyDescent="0.35">
      <c r="G512" s="3"/>
    </row>
    <row r="513" spans="7:7" x14ac:dyDescent="0.35">
      <c r="G513" s="3"/>
    </row>
    <row r="514" spans="7:7" x14ac:dyDescent="0.35">
      <c r="G514" s="3"/>
    </row>
    <row r="515" spans="7:7" x14ac:dyDescent="0.35">
      <c r="G515" s="3"/>
    </row>
    <row r="516" spans="7:7" x14ac:dyDescent="0.35">
      <c r="G516" s="3"/>
    </row>
    <row r="517" spans="7:7" x14ac:dyDescent="0.35">
      <c r="G517" s="3"/>
    </row>
    <row r="518" spans="7:7" x14ac:dyDescent="0.35">
      <c r="G518" s="3"/>
    </row>
    <row r="519" spans="7:7" x14ac:dyDescent="0.35">
      <c r="G519" s="3"/>
    </row>
    <row r="520" spans="7:7" x14ac:dyDescent="0.35">
      <c r="G520" s="3"/>
    </row>
    <row r="521" spans="7:7" x14ac:dyDescent="0.35">
      <c r="G521" s="3"/>
    </row>
    <row r="522" spans="7:7" x14ac:dyDescent="0.35">
      <c r="G522" s="3"/>
    </row>
    <row r="523" spans="7:7" x14ac:dyDescent="0.35">
      <c r="G523" s="3"/>
    </row>
    <row r="524" spans="7:7" x14ac:dyDescent="0.35">
      <c r="G524" s="3"/>
    </row>
    <row r="525" spans="7:7" x14ac:dyDescent="0.35">
      <c r="G525" s="3"/>
    </row>
    <row r="526" spans="7:7" x14ac:dyDescent="0.35">
      <c r="G526" s="3"/>
    </row>
    <row r="527" spans="7:7" x14ac:dyDescent="0.35">
      <c r="G527" s="3"/>
    </row>
    <row r="528" spans="7:7" x14ac:dyDescent="0.35">
      <c r="G528" s="3"/>
    </row>
    <row r="529" spans="7:7" x14ac:dyDescent="0.35">
      <c r="G529" s="3"/>
    </row>
    <row r="530" spans="7:7" x14ac:dyDescent="0.35">
      <c r="G530" s="3"/>
    </row>
    <row r="531" spans="7:7" x14ac:dyDescent="0.35">
      <c r="G531" s="3"/>
    </row>
    <row r="532" spans="7:7" x14ac:dyDescent="0.35">
      <c r="G532" s="3"/>
    </row>
    <row r="533" spans="7:7" x14ac:dyDescent="0.35">
      <c r="G533" s="3"/>
    </row>
    <row r="534" spans="7:7" x14ac:dyDescent="0.35">
      <c r="G534" s="3"/>
    </row>
    <row r="535" spans="7:7" x14ac:dyDescent="0.35">
      <c r="G535" s="3"/>
    </row>
    <row r="536" spans="7:7" x14ac:dyDescent="0.35">
      <c r="G536" s="3"/>
    </row>
    <row r="537" spans="7:7" x14ac:dyDescent="0.35">
      <c r="G537" s="3"/>
    </row>
    <row r="538" spans="7:7" x14ac:dyDescent="0.35">
      <c r="G538" s="3"/>
    </row>
    <row r="539" spans="7:7" x14ac:dyDescent="0.35">
      <c r="G539" s="3"/>
    </row>
    <row r="540" spans="7:7" x14ac:dyDescent="0.35">
      <c r="G540" s="3"/>
    </row>
    <row r="541" spans="7:7" x14ac:dyDescent="0.35">
      <c r="G541" s="3"/>
    </row>
    <row r="542" spans="7:7" x14ac:dyDescent="0.35">
      <c r="G542" s="3"/>
    </row>
    <row r="543" spans="7:7" x14ac:dyDescent="0.35">
      <c r="G543" s="3"/>
    </row>
    <row r="544" spans="7:7" x14ac:dyDescent="0.35">
      <c r="G544" s="3"/>
    </row>
    <row r="545" spans="7:7" x14ac:dyDescent="0.35">
      <c r="G545" s="3"/>
    </row>
    <row r="546" spans="7:7" x14ac:dyDescent="0.35">
      <c r="G546" s="3"/>
    </row>
    <row r="547" spans="7:7" x14ac:dyDescent="0.35">
      <c r="G547" s="3"/>
    </row>
    <row r="548" spans="7:7" x14ac:dyDescent="0.35">
      <c r="G548" s="3"/>
    </row>
    <row r="549" spans="7:7" x14ac:dyDescent="0.35">
      <c r="G549" s="3"/>
    </row>
    <row r="550" spans="7:7" x14ac:dyDescent="0.35">
      <c r="G550" s="3"/>
    </row>
    <row r="551" spans="7:7" x14ac:dyDescent="0.35">
      <c r="G551" s="3"/>
    </row>
    <row r="552" spans="7:7" x14ac:dyDescent="0.35">
      <c r="G552" s="3"/>
    </row>
    <row r="553" spans="7:7" x14ac:dyDescent="0.35">
      <c r="G553" s="3"/>
    </row>
    <row r="554" spans="7:7" x14ac:dyDescent="0.35">
      <c r="G554" s="3"/>
    </row>
    <row r="555" spans="7:7" x14ac:dyDescent="0.35">
      <c r="G555" s="3"/>
    </row>
    <row r="556" spans="7:7" x14ac:dyDescent="0.35">
      <c r="G556" s="3"/>
    </row>
    <row r="557" spans="7:7" x14ac:dyDescent="0.35">
      <c r="G557" s="3"/>
    </row>
    <row r="558" spans="7:7" x14ac:dyDescent="0.35">
      <c r="G558" s="3"/>
    </row>
    <row r="559" spans="7:7" x14ac:dyDescent="0.35">
      <c r="G559" s="3"/>
    </row>
    <row r="560" spans="7:7" x14ac:dyDescent="0.35">
      <c r="G560" s="3"/>
    </row>
    <row r="561" spans="7:7" x14ac:dyDescent="0.35">
      <c r="G561" s="3"/>
    </row>
    <row r="562" spans="7:7" x14ac:dyDescent="0.35">
      <c r="G562" s="3"/>
    </row>
    <row r="563" spans="7:7" x14ac:dyDescent="0.35">
      <c r="G563" s="3"/>
    </row>
    <row r="564" spans="7:7" x14ac:dyDescent="0.35">
      <c r="G564" s="3"/>
    </row>
    <row r="565" spans="7:7" x14ac:dyDescent="0.35">
      <c r="G565" s="3"/>
    </row>
    <row r="566" spans="7:7" x14ac:dyDescent="0.35">
      <c r="G566" s="3"/>
    </row>
    <row r="567" spans="7:7" x14ac:dyDescent="0.35">
      <c r="G567" s="3"/>
    </row>
    <row r="568" spans="7:7" x14ac:dyDescent="0.35">
      <c r="G568" s="3"/>
    </row>
    <row r="569" spans="7:7" x14ac:dyDescent="0.35">
      <c r="G569" s="3"/>
    </row>
    <row r="570" spans="7:7" x14ac:dyDescent="0.35">
      <c r="G570" s="3"/>
    </row>
    <row r="571" spans="7:7" x14ac:dyDescent="0.35">
      <c r="G571" s="3"/>
    </row>
    <row r="572" spans="7:7" x14ac:dyDescent="0.35">
      <c r="G572" s="3"/>
    </row>
    <row r="573" spans="7:7" x14ac:dyDescent="0.35">
      <c r="G573" s="3"/>
    </row>
    <row r="574" spans="7:7" x14ac:dyDescent="0.35">
      <c r="G574" s="3"/>
    </row>
    <row r="575" spans="7:7" x14ac:dyDescent="0.35">
      <c r="G575" s="3"/>
    </row>
    <row r="576" spans="7:7" x14ac:dyDescent="0.35">
      <c r="G576" s="3"/>
    </row>
    <row r="577" spans="7:7" x14ac:dyDescent="0.35">
      <c r="G577" s="3"/>
    </row>
    <row r="578" spans="7:7" x14ac:dyDescent="0.35">
      <c r="G578" s="3"/>
    </row>
    <row r="579" spans="7:7" x14ac:dyDescent="0.35">
      <c r="G579" s="3"/>
    </row>
    <row r="580" spans="7:7" x14ac:dyDescent="0.35">
      <c r="G580" s="3"/>
    </row>
    <row r="581" spans="7:7" x14ac:dyDescent="0.35">
      <c r="G581" s="3"/>
    </row>
    <row r="582" spans="7:7" x14ac:dyDescent="0.35">
      <c r="G582" s="3"/>
    </row>
    <row r="583" spans="7:7" x14ac:dyDescent="0.35">
      <c r="G583" s="3"/>
    </row>
    <row r="584" spans="7:7" x14ac:dyDescent="0.35">
      <c r="G584" s="3"/>
    </row>
    <row r="585" spans="7:7" x14ac:dyDescent="0.35">
      <c r="G585" s="3"/>
    </row>
    <row r="586" spans="7:7" x14ac:dyDescent="0.35">
      <c r="G586" s="3"/>
    </row>
    <row r="587" spans="7:7" x14ac:dyDescent="0.35">
      <c r="G587" s="3"/>
    </row>
    <row r="588" spans="7:7" x14ac:dyDescent="0.35">
      <c r="G588" s="3"/>
    </row>
    <row r="589" spans="7:7" x14ac:dyDescent="0.35">
      <c r="G589" s="3"/>
    </row>
    <row r="590" spans="7:7" x14ac:dyDescent="0.35">
      <c r="G590" s="3"/>
    </row>
    <row r="591" spans="7:7" x14ac:dyDescent="0.35">
      <c r="G591" s="3"/>
    </row>
    <row r="592" spans="7:7" x14ac:dyDescent="0.35">
      <c r="G592" s="3"/>
    </row>
    <row r="593" spans="7:7" x14ac:dyDescent="0.35">
      <c r="G593" s="3"/>
    </row>
  </sheetData>
  <mergeCells count="92">
    <mergeCell ref="I52:I54"/>
    <mergeCell ref="B44:B46"/>
    <mergeCell ref="D44:D46"/>
    <mergeCell ref="D47:D49"/>
    <mergeCell ref="A68:A70"/>
    <mergeCell ref="A38:A57"/>
    <mergeCell ref="I47:I49"/>
    <mergeCell ref="I50:I51"/>
    <mergeCell ref="B50:B51"/>
    <mergeCell ref="D52:D54"/>
    <mergeCell ref="C50:C51"/>
    <mergeCell ref="D50:D51"/>
    <mergeCell ref="B55:B57"/>
    <mergeCell ref="C55:C57"/>
    <mergeCell ref="D55:D57"/>
    <mergeCell ref="B52:B54"/>
    <mergeCell ref="J68:J70"/>
    <mergeCell ref="A58:A61"/>
    <mergeCell ref="A62:A67"/>
    <mergeCell ref="B58:B60"/>
    <mergeCell ref="C58:C60"/>
    <mergeCell ref="D58:D60"/>
    <mergeCell ref="I58:I60"/>
    <mergeCell ref="J58:J61"/>
    <mergeCell ref="J62:J67"/>
    <mergeCell ref="J35:J37"/>
    <mergeCell ref="C41:C43"/>
    <mergeCell ref="C44:C46"/>
    <mergeCell ref="B47:B49"/>
    <mergeCell ref="C47:C49"/>
    <mergeCell ref="J38:J57"/>
    <mergeCell ref="I38:I40"/>
    <mergeCell ref="I41:I43"/>
    <mergeCell ref="I44:I46"/>
    <mergeCell ref="B38:B40"/>
    <mergeCell ref="C38:C40"/>
    <mergeCell ref="D38:D40"/>
    <mergeCell ref="B41:B43"/>
    <mergeCell ref="D41:D43"/>
    <mergeCell ref="I55:I57"/>
    <mergeCell ref="C52:C54"/>
    <mergeCell ref="C28:C30"/>
    <mergeCell ref="D28:D30"/>
    <mergeCell ref="I28:I30"/>
    <mergeCell ref="J28:J34"/>
    <mergeCell ref="C31:C33"/>
    <mergeCell ref="D31:D33"/>
    <mergeCell ref="I31:I33"/>
    <mergeCell ref="I15:I17"/>
    <mergeCell ref="J15:J27"/>
    <mergeCell ref="I18:I20"/>
    <mergeCell ref="I21:I23"/>
    <mergeCell ref="I25:I27"/>
    <mergeCell ref="A15:A27"/>
    <mergeCell ref="A35:A37"/>
    <mergeCell ref="B15:B17"/>
    <mergeCell ref="B18:B20"/>
    <mergeCell ref="B21:B23"/>
    <mergeCell ref="B28:B30"/>
    <mergeCell ref="B31:B33"/>
    <mergeCell ref="A28:A34"/>
    <mergeCell ref="F10:F13"/>
    <mergeCell ref="H10:H13"/>
    <mergeCell ref="G5:G7"/>
    <mergeCell ref="G10:G13"/>
    <mergeCell ref="B25:B27"/>
    <mergeCell ref="D15:D17"/>
    <mergeCell ref="D18:D20"/>
    <mergeCell ref="C21:C23"/>
    <mergeCell ref="C25:C27"/>
    <mergeCell ref="D21:D23"/>
    <mergeCell ref="D25:D27"/>
    <mergeCell ref="C15:C17"/>
    <mergeCell ref="C18:C20"/>
    <mergeCell ref="E10:E13"/>
    <mergeCell ref="E5:E7"/>
    <mergeCell ref="C2:C4"/>
    <mergeCell ref="A2:A14"/>
    <mergeCell ref="I2:I4"/>
    <mergeCell ref="J2:J14"/>
    <mergeCell ref="I5:I9"/>
    <mergeCell ref="I10:I14"/>
    <mergeCell ref="F5:F7"/>
    <mergeCell ref="B5:B9"/>
    <mergeCell ref="B10:B14"/>
    <mergeCell ref="D2:D4"/>
    <mergeCell ref="C5:C9"/>
    <mergeCell ref="D5:D9"/>
    <mergeCell ref="C10:C14"/>
    <mergeCell ref="D10:D14"/>
    <mergeCell ref="B2:B4"/>
    <mergeCell ref="H5:H7"/>
  </mergeCells>
  <dataValidations count="2">
    <dataValidation type="list" allowBlank="1" showInputMessage="1" showErrorMessage="1" sqref="F2:F72" xr:uid="{96836854-4431-44BB-A79E-E7932EF99A88}">
      <formula1>"oui,non"</formula1>
    </dataValidation>
    <dataValidation type="list" allowBlank="1" showInputMessage="1" showErrorMessage="1" sqref="F73:F589" xr:uid="{C2835710-359F-400B-A583-A93A83D1027D}">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12AB-FF9A-4969-A369-B793F070BAA2}">
  <dimension ref="A1:F10"/>
  <sheetViews>
    <sheetView zoomScale="164" zoomScaleNormal="164" workbookViewId="0">
      <pane ySplit="1" topLeftCell="A2" activePane="bottomLeft" state="frozen"/>
      <selection pane="bottomLeft" activeCell="B3" sqref="B3"/>
    </sheetView>
  </sheetViews>
  <sheetFormatPr baseColWidth="10" defaultColWidth="9.25" defaultRowHeight="18" x14ac:dyDescent="0.35"/>
  <cols>
    <col min="1" max="2" width="43.625" customWidth="1"/>
    <col min="3" max="3" width="22.25" customWidth="1"/>
    <col min="4" max="4" width="31.25" customWidth="1"/>
  </cols>
  <sheetData>
    <row r="1" spans="1:6" ht="52.15" customHeight="1" thickBot="1" x14ac:dyDescent="0.4">
      <c r="A1" s="127" t="s">
        <v>389</v>
      </c>
      <c r="B1" s="128" t="s">
        <v>430</v>
      </c>
      <c r="C1" s="129" t="s">
        <v>217</v>
      </c>
      <c r="D1" s="130" t="s">
        <v>390</v>
      </c>
      <c r="E1" s="77"/>
      <c r="F1" s="71"/>
    </row>
    <row r="2" spans="1:6" ht="50.1" customHeight="1" x14ac:dyDescent="0.35">
      <c r="A2" s="79" t="s">
        <v>391</v>
      </c>
      <c r="B2" s="80" t="s">
        <v>392</v>
      </c>
      <c r="C2" s="79"/>
      <c r="D2" s="79"/>
      <c r="E2" s="74"/>
      <c r="F2" s="72"/>
    </row>
    <row r="3" spans="1:6" ht="50.1" customHeight="1" x14ac:dyDescent="0.35">
      <c r="A3" s="75" t="s">
        <v>393</v>
      </c>
      <c r="B3" s="81" t="s">
        <v>394</v>
      </c>
      <c r="C3" s="76"/>
      <c r="D3" s="75"/>
      <c r="E3" s="74"/>
      <c r="F3" s="72"/>
    </row>
    <row r="4" spans="1:6" ht="50.1" customHeight="1" x14ac:dyDescent="0.35">
      <c r="A4" s="75" t="s">
        <v>395</v>
      </c>
      <c r="B4" s="81" t="s">
        <v>396</v>
      </c>
      <c r="C4" s="75"/>
      <c r="D4" s="75"/>
      <c r="E4" s="74"/>
      <c r="F4" s="72"/>
    </row>
    <row r="5" spans="1:6" ht="50.1" customHeight="1" x14ac:dyDescent="0.35">
      <c r="A5" s="75" t="s">
        <v>397</v>
      </c>
      <c r="B5" s="81" t="s">
        <v>398</v>
      </c>
      <c r="C5" s="75"/>
      <c r="D5" s="75"/>
      <c r="E5" s="74"/>
      <c r="F5" s="73"/>
    </row>
    <row r="6" spans="1:6" ht="50.1" customHeight="1" x14ac:dyDescent="0.35">
      <c r="A6" s="75" t="s">
        <v>399</v>
      </c>
      <c r="B6" s="81" t="s">
        <v>396</v>
      </c>
      <c r="C6" s="75"/>
      <c r="D6" s="75"/>
      <c r="E6" s="74"/>
      <c r="F6" s="72"/>
    </row>
    <row r="7" spans="1:6" ht="50.1" customHeight="1" x14ac:dyDescent="0.35">
      <c r="A7" s="75" t="s">
        <v>400</v>
      </c>
      <c r="B7" s="81" t="s">
        <v>398</v>
      </c>
      <c r="C7" s="75"/>
      <c r="D7" s="75"/>
      <c r="E7" s="74"/>
      <c r="F7" s="72"/>
    </row>
    <row r="8" spans="1:6" ht="50.1" customHeight="1" x14ac:dyDescent="0.35">
      <c r="A8" s="75" t="s">
        <v>401</v>
      </c>
      <c r="B8" s="81" t="s">
        <v>402</v>
      </c>
      <c r="C8" s="75"/>
      <c r="D8" s="75"/>
      <c r="E8" s="74"/>
      <c r="F8" s="72"/>
    </row>
    <row r="9" spans="1:6" ht="60" customHeight="1" x14ac:dyDescent="0.35">
      <c r="A9" s="75" t="s">
        <v>403</v>
      </c>
      <c r="B9" s="81" t="s">
        <v>404</v>
      </c>
      <c r="C9" s="75"/>
      <c r="D9" s="75"/>
      <c r="E9" s="74"/>
      <c r="F9" s="72"/>
    </row>
    <row r="10" spans="1:6" x14ac:dyDescent="0.35">
      <c r="A10" s="75" t="s">
        <v>405</v>
      </c>
      <c r="B10" s="82" t="s">
        <v>392</v>
      </c>
      <c r="C10" s="75"/>
      <c r="D10" s="13"/>
    </row>
  </sheetData>
  <dataValidations count="1">
    <dataValidation type="list" allowBlank="1" showInputMessage="1" showErrorMessage="1" sqref="C2:C10" xr:uid="{77D19EBD-4440-4C74-84FC-7B2B3C900356}">
      <formula1>"Appliqué,Non appliqué,Non applicable"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A79-0E68-44B2-B938-A9F52069C5AF}">
  <dimension ref="A1:H28"/>
  <sheetViews>
    <sheetView zoomScale="108" zoomScaleNormal="108" workbookViewId="0">
      <selection activeCell="F14" sqref="F14"/>
    </sheetView>
  </sheetViews>
  <sheetFormatPr baseColWidth="10" defaultColWidth="11.375" defaultRowHeight="18" x14ac:dyDescent="0.35"/>
  <cols>
    <col min="2" max="2" width="32.625" customWidth="1"/>
    <col min="3" max="3" width="42.25" customWidth="1"/>
    <col min="4" max="4" width="31.625" customWidth="1"/>
    <col min="5" max="5" width="55.625" customWidth="1"/>
    <col min="6" max="6" width="41.5" customWidth="1"/>
  </cols>
  <sheetData>
    <row r="1" spans="1:8" ht="18.75" thickBot="1" x14ac:dyDescent="0.4">
      <c r="A1" s="93"/>
      <c r="B1" s="134" t="s">
        <v>406</v>
      </c>
      <c r="C1" s="135" t="s">
        <v>407</v>
      </c>
      <c r="D1" s="135" t="s">
        <v>408</v>
      </c>
      <c r="E1" s="135" t="s">
        <v>409</v>
      </c>
      <c r="F1" s="136" t="s">
        <v>410</v>
      </c>
      <c r="G1" s="137"/>
      <c r="H1" s="137"/>
    </row>
    <row r="2" spans="1:8" x14ac:dyDescent="0.35">
      <c r="A2" s="131" t="s">
        <v>411</v>
      </c>
      <c r="B2" s="94"/>
      <c r="C2" s="95"/>
      <c r="D2" s="95"/>
      <c r="E2" s="95"/>
      <c r="F2" s="95"/>
      <c r="G2" s="137"/>
      <c r="H2" s="137"/>
    </row>
    <row r="3" spans="1:8" x14ac:dyDescent="0.35">
      <c r="A3" s="132" t="s">
        <v>412</v>
      </c>
      <c r="B3" s="96"/>
      <c r="C3" s="97"/>
      <c r="D3" s="97"/>
      <c r="E3" s="97"/>
      <c r="F3" s="97"/>
      <c r="G3" s="137"/>
      <c r="H3" s="137"/>
    </row>
    <row r="4" spans="1:8" x14ac:dyDescent="0.35">
      <c r="A4" s="132" t="s">
        <v>413</v>
      </c>
      <c r="B4" s="96"/>
      <c r="C4" s="97"/>
      <c r="D4" s="97"/>
      <c r="E4" s="97"/>
      <c r="F4" s="97"/>
      <c r="G4" s="137"/>
      <c r="H4" s="137"/>
    </row>
    <row r="5" spans="1:8" x14ac:dyDescent="0.35">
      <c r="A5" s="132" t="s">
        <v>414</v>
      </c>
      <c r="B5" s="96"/>
      <c r="C5" s="97"/>
      <c r="D5" s="97"/>
      <c r="E5" s="97"/>
      <c r="F5" s="97"/>
      <c r="G5" s="137"/>
      <c r="H5" s="137"/>
    </row>
    <row r="6" spans="1:8" x14ac:dyDescent="0.35">
      <c r="A6" s="132" t="s">
        <v>415</v>
      </c>
      <c r="B6" s="96"/>
      <c r="C6" s="97"/>
      <c r="D6" s="97"/>
      <c r="E6" s="97"/>
      <c r="F6" s="97"/>
      <c r="G6" s="137"/>
      <c r="H6" s="137"/>
    </row>
    <row r="7" spans="1:8" x14ac:dyDescent="0.35">
      <c r="A7" s="132" t="s">
        <v>416</v>
      </c>
      <c r="B7" s="96"/>
      <c r="C7" s="97"/>
      <c r="D7" s="97"/>
      <c r="E7" s="97"/>
      <c r="F7" s="97"/>
      <c r="G7" s="137"/>
      <c r="H7" s="137"/>
    </row>
    <row r="8" spans="1:8" x14ac:dyDescent="0.35">
      <c r="A8" s="132" t="s">
        <v>417</v>
      </c>
      <c r="B8" s="96"/>
      <c r="C8" s="97"/>
      <c r="D8" s="97"/>
      <c r="E8" s="97"/>
      <c r="F8" s="97"/>
      <c r="G8" s="137"/>
      <c r="H8" s="137"/>
    </row>
    <row r="9" spans="1:8" x14ac:dyDescent="0.35">
      <c r="A9" s="132" t="s">
        <v>418</v>
      </c>
      <c r="B9" s="96"/>
      <c r="C9" s="97"/>
      <c r="D9" s="97"/>
      <c r="E9" s="97"/>
      <c r="F9" s="97"/>
      <c r="G9" s="137"/>
      <c r="H9" s="137"/>
    </row>
    <row r="10" spans="1:8" x14ac:dyDescent="0.35">
      <c r="A10" s="132" t="s">
        <v>419</v>
      </c>
      <c r="B10" s="96"/>
      <c r="C10" s="97"/>
      <c r="D10" s="97"/>
      <c r="E10" s="97"/>
      <c r="F10" s="97"/>
      <c r="G10" s="137"/>
      <c r="H10" s="137"/>
    </row>
    <row r="11" spans="1:8" x14ac:dyDescent="0.35">
      <c r="A11" s="132" t="s">
        <v>420</v>
      </c>
      <c r="B11" s="96"/>
      <c r="C11" s="97"/>
      <c r="D11" s="97"/>
      <c r="E11" s="97"/>
      <c r="F11" s="97"/>
      <c r="G11" s="137"/>
      <c r="H11" s="137"/>
    </row>
    <row r="12" spans="1:8" x14ac:dyDescent="0.35">
      <c r="A12" s="132" t="s">
        <v>421</v>
      </c>
      <c r="B12" s="96"/>
      <c r="C12" s="97"/>
      <c r="D12" s="97"/>
      <c r="E12" s="97"/>
      <c r="F12" s="97"/>
      <c r="G12" s="137"/>
      <c r="H12" s="137"/>
    </row>
    <row r="13" spans="1:8" x14ac:dyDescent="0.35">
      <c r="A13" s="132" t="s">
        <v>422</v>
      </c>
      <c r="B13" s="96"/>
      <c r="C13" s="97"/>
      <c r="D13" s="97"/>
      <c r="E13" s="97"/>
      <c r="F13" s="97"/>
      <c r="G13" s="137"/>
      <c r="H13" s="137"/>
    </row>
    <row r="14" spans="1:8" x14ac:dyDescent="0.35">
      <c r="A14" s="132" t="s">
        <v>423</v>
      </c>
      <c r="B14" s="96"/>
      <c r="C14" s="97"/>
      <c r="D14" s="97"/>
      <c r="E14" s="97"/>
      <c r="F14" s="97"/>
      <c r="G14" s="137"/>
      <c r="H14" s="137"/>
    </row>
    <row r="15" spans="1:8" ht="18.75" thickBot="1" x14ac:dyDescent="0.4">
      <c r="A15" s="133" t="s">
        <v>424</v>
      </c>
      <c r="B15" s="96"/>
      <c r="C15" s="97"/>
      <c r="D15" s="97"/>
      <c r="E15" s="97"/>
      <c r="F15" s="97"/>
      <c r="G15" s="137"/>
      <c r="H15" s="137"/>
    </row>
    <row r="16" spans="1:8" x14ac:dyDescent="0.35">
      <c r="A16" s="137"/>
      <c r="B16" s="137"/>
      <c r="C16" s="137"/>
      <c r="D16" s="137"/>
      <c r="E16" s="137"/>
      <c r="F16" s="137"/>
      <c r="G16" s="137"/>
      <c r="H16" s="137"/>
    </row>
    <row r="17" spans="1:8" x14ac:dyDescent="0.35">
      <c r="A17" s="137"/>
      <c r="B17" s="137"/>
      <c r="C17" s="137"/>
      <c r="D17" s="137"/>
      <c r="E17" s="137"/>
      <c r="F17" s="137"/>
      <c r="G17" s="137"/>
      <c r="H17" s="137"/>
    </row>
    <row r="18" spans="1:8" x14ac:dyDescent="0.35">
      <c r="A18" s="137"/>
      <c r="B18" s="137"/>
      <c r="C18" s="137"/>
      <c r="D18" s="137"/>
      <c r="E18" s="137"/>
      <c r="F18" s="137"/>
      <c r="G18" s="137"/>
      <c r="H18" s="137"/>
    </row>
    <row r="19" spans="1:8" x14ac:dyDescent="0.35">
      <c r="A19" s="137"/>
      <c r="B19" s="137"/>
      <c r="C19" s="137"/>
      <c r="D19" s="137"/>
      <c r="E19" s="137"/>
      <c r="F19" s="137"/>
      <c r="G19" s="137"/>
      <c r="H19" s="137"/>
    </row>
    <row r="20" spans="1:8" x14ac:dyDescent="0.35">
      <c r="A20" s="137"/>
      <c r="B20" s="137"/>
      <c r="C20" s="137"/>
      <c r="D20" s="137"/>
      <c r="E20" s="137"/>
      <c r="F20" s="137"/>
      <c r="G20" s="137"/>
      <c r="H20" s="137"/>
    </row>
    <row r="21" spans="1:8" x14ac:dyDescent="0.35">
      <c r="A21" s="137"/>
      <c r="B21" s="137"/>
      <c r="C21" s="137"/>
      <c r="D21" s="137"/>
      <c r="E21" s="137"/>
      <c r="F21" s="137"/>
      <c r="G21" s="137"/>
      <c r="H21" s="137"/>
    </row>
    <row r="22" spans="1:8" x14ac:dyDescent="0.35">
      <c r="A22" s="137"/>
      <c r="B22" s="137"/>
      <c r="C22" s="137"/>
      <c r="D22" s="137"/>
      <c r="E22" s="137"/>
      <c r="F22" s="137"/>
      <c r="G22" s="137"/>
      <c r="H22" s="137"/>
    </row>
    <row r="23" spans="1:8" x14ac:dyDescent="0.35">
      <c r="A23" s="137"/>
      <c r="B23" s="137"/>
      <c r="C23" s="137"/>
      <c r="D23" s="137"/>
      <c r="E23" s="137"/>
      <c r="F23" s="137"/>
      <c r="G23" s="137"/>
      <c r="H23" s="137"/>
    </row>
    <row r="24" spans="1:8" x14ac:dyDescent="0.35">
      <c r="A24" s="137"/>
      <c r="B24" s="137"/>
      <c r="C24" s="137"/>
      <c r="D24" s="137"/>
      <c r="E24" s="137"/>
      <c r="F24" s="137"/>
      <c r="G24" s="137"/>
      <c r="H24" s="137"/>
    </row>
    <row r="25" spans="1:8" x14ac:dyDescent="0.35">
      <c r="A25" s="137"/>
      <c r="B25" s="137"/>
      <c r="C25" s="137"/>
      <c r="D25" s="137"/>
      <c r="E25" s="137"/>
      <c r="F25" s="137"/>
      <c r="G25" s="137"/>
      <c r="H25" s="137"/>
    </row>
    <row r="26" spans="1:8" x14ac:dyDescent="0.35">
      <c r="A26" s="137"/>
      <c r="B26" s="137"/>
      <c r="C26" s="137"/>
      <c r="D26" s="137"/>
      <c r="E26" s="137"/>
      <c r="F26" s="137"/>
      <c r="G26" s="137"/>
      <c r="H26" s="137"/>
    </row>
    <row r="27" spans="1:8" x14ac:dyDescent="0.35">
      <c r="A27" s="137"/>
      <c r="B27" s="137"/>
      <c r="C27" s="137"/>
      <c r="D27" s="137"/>
      <c r="E27" s="137"/>
      <c r="F27" s="137"/>
      <c r="G27" s="137"/>
      <c r="H27" s="137"/>
    </row>
    <row r="28" spans="1:8" x14ac:dyDescent="0.35">
      <c r="A28" s="137"/>
      <c r="B28" s="137"/>
      <c r="C28" s="137"/>
      <c r="D28" s="137"/>
      <c r="E28" s="137"/>
      <c r="F28" s="137"/>
      <c r="G28" s="137"/>
      <c r="H28" s="137"/>
    </row>
  </sheetData>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9B6BA341961A46941C44863F11D3E7" ma:contentTypeVersion="6" ma:contentTypeDescription="Crée un document." ma:contentTypeScope="" ma:versionID="82e06582a31be84d359b8b1d0caa0ca4">
  <xsd:schema xmlns:xsd="http://www.w3.org/2001/XMLSchema" xmlns:xs="http://www.w3.org/2001/XMLSchema" xmlns:p="http://schemas.microsoft.com/office/2006/metadata/properties" xmlns:ns2="47281c3e-1b5c-4001-9901-bb0d25e1d43b" xmlns:ns3="a6f5254b-2e87-4d97-a077-8534926da059" targetNamespace="http://schemas.microsoft.com/office/2006/metadata/properties" ma:root="true" ma:fieldsID="d5a0187d6904aef384ffbb16c39a2e77" ns2:_="" ns3:_="">
    <xsd:import namespace="47281c3e-1b5c-4001-9901-bb0d25e1d43b"/>
    <xsd:import namespace="a6f5254b-2e87-4d97-a077-8534926da0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81c3e-1b5c-4001-9901-bb0d25e1d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f5254b-2e87-4d97-a077-8534926da059"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587735-A72B-4024-9705-4F52F84F9140}">
  <ds:schemaRefs>
    <ds:schemaRef ds:uri="http://purl.org/dc/dcmitype/"/>
    <ds:schemaRef ds:uri="http://schemas.microsoft.com/office/infopath/2007/PartnerControls"/>
    <ds:schemaRef ds:uri="a6f5254b-2e87-4d97-a077-8534926da059"/>
    <ds:schemaRef ds:uri="47281c3e-1b5c-4001-9901-bb0d25e1d43b"/>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AC80C67-59C8-4EEB-A95B-AA34ED68749D}">
  <ds:schemaRefs>
    <ds:schemaRef ds:uri="http://schemas.microsoft.com/sharepoint/v3/contenttype/forms"/>
  </ds:schemaRefs>
</ds:datastoreItem>
</file>

<file path=customXml/itemProps3.xml><?xml version="1.0" encoding="utf-8"?>
<ds:datastoreItem xmlns:ds="http://schemas.openxmlformats.org/officeDocument/2006/customXml" ds:itemID="{7A6FE4A7-FCE5-4DC4-B68E-E7CB18FBF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81c3e-1b5c-4001-9901-bb0d25e1d43b"/>
    <ds:schemaRef ds:uri="a6f5254b-2e87-4d97-a077-8534926da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Intro</vt:lpstr>
      <vt:lpstr>Levier 1 (1.1 - 1.14)</vt:lpstr>
      <vt:lpstr>Levier 1 (annexe)</vt:lpstr>
      <vt:lpstr>Levier 1 (1.15)</vt:lpstr>
      <vt:lpstr>Levier 2</vt:lpstr>
      <vt:lpstr>Levier 3</vt:lpstr>
      <vt:lpstr>Levier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Marie GRACIA</cp:lastModifiedBy>
  <cp:revision/>
  <dcterms:created xsi:type="dcterms:W3CDTF">2024-02-20T14:06:11Z</dcterms:created>
  <dcterms:modified xsi:type="dcterms:W3CDTF">2024-11-13T16:51:21Z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0x010100AC9B6BA341961A46941C44863F11D3E7</vt:lpwstr>
  </property>
  <property fmtid="{D5CDD505-2E9C-101B-9397-08002B2CF9AE}" pid="3" name="MediaServiceImageTags">
    <vt:lpwstr/>
  </property>
</Properties>
</file>